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95" windowWidth="27480" windowHeight="16440"/>
  </bookViews>
  <sheets>
    <sheet name="Arkusz1" sheetId="1" r:id="rId1"/>
  </sheets>
  <definedNames>
    <definedName name="_xlnm.Print_Area" localSheetId="0">Arkusz1!$A$1:$H$78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0" i="1"/>
  <c r="H49" i="1"/>
  <c r="H48" i="1"/>
  <c r="H47" i="1"/>
  <c r="H46" i="1"/>
  <c r="H45" i="1"/>
  <c r="H44" i="1"/>
  <c r="H43" i="1"/>
  <c r="H42" i="1"/>
  <c r="H41" i="1"/>
  <c r="H40" i="1"/>
  <c r="H39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19" i="1"/>
  <c r="H20" i="1" s="1"/>
  <c r="H15" i="1"/>
  <c r="H14" i="1"/>
  <c r="H13" i="1"/>
  <c r="H12" i="1"/>
  <c r="H11" i="1"/>
  <c r="H16" i="1" s="1"/>
  <c r="H10" i="1"/>
  <c r="H9" i="1"/>
  <c r="H78" i="1" l="1"/>
  <c r="H37" i="1"/>
  <c r="H79" i="1"/>
</calcChain>
</file>

<file path=xl/sharedStrings.xml><?xml version="1.0" encoding="utf-8"?>
<sst xmlns="http://schemas.openxmlformats.org/spreadsheetml/2006/main" count="221" uniqueCount="151">
  <si>
    <t>Formularz cenowy - szczegółowy opis przedmiotu zamówienia</t>
  </si>
  <si>
    <t>Zakup i dostawa wyposażenia pracowni gastronomicznej w ZS im. Wincentego Witosa w Suchej Beskidzkiej</t>
  </si>
  <si>
    <t>Zadanie nr 1 - doposażenie pracowni gastronomicznej w ZS im. Wincenta Witosa - sprzęt elektroniczny</t>
  </si>
  <si>
    <t>Lp.</t>
  </si>
  <si>
    <t>Rodzaj</t>
  </si>
  <si>
    <t>Opis</t>
  </si>
  <si>
    <t>Produkt oferowany producent + model + dane identyfikujące parametry oferowane, jeżeli nie wynikają z modelu (konfiguracja)</t>
  </si>
  <si>
    <t>j. miary</t>
  </si>
  <si>
    <t>Ilość</t>
  </si>
  <si>
    <t>Cenajedn. Brutto</t>
  </si>
  <si>
    <t>Wartość brutto</t>
  </si>
  <si>
    <t>Część nr 1 - Doposażenie pracowni planowania żywienia i produkcji gastronomicznej oraz dwóch pracowni gastronomicznych w ZS im. W. Witosa - sprzęt elektroniczny</t>
  </si>
  <si>
    <t>Zestaw komputerowy z monitorem i systemem operacyjnym</t>
  </si>
  <si>
    <t>Windows 10 Pro lub równoważny, SSD min. 512GB, monitor min.  21 cali, klawiatura na usb, mysz na usb. Ram minimum 16 GB. Procesor min. 10.000 pkt. w teście CPU MARK. Procesor np. nie gorszy w teście Passmark CPU Mark z dnia ogłoszenia z iloscią co najmniej 10.000 pkt. Napęd DVD wbudowany  na trwałe do jednostki (zespolony z obudową, tj. nie dopuszcza się napędów na porty USB). Obsługa Active Directory.</t>
  </si>
  <si>
    <t>szt.</t>
  </si>
  <si>
    <t>Pakiet oprogramownia biurowego</t>
  </si>
  <si>
    <t>Office 2019 MOLP wersja szkolna do komputera z poz. 1 (bez access-a) lub rozwiązanie równoważne.</t>
  </si>
  <si>
    <t>Projektor multimedialny</t>
  </si>
  <si>
    <t>Projektor wolnostojący + kabel HDMI min. 3 mb. Typ 3LCD.  Jasność  min.  3300 ANSI lumen.
Rozdzielczość podstawowa   Full HD (1920 x 1080). Kontrast   16000 :1. Moc lampy   max. 210 W. Żywotność lampy (tryb normalny) min. 6000 h. Żywotność lampy (tryb eco) min. 12000 h.</t>
  </si>
  <si>
    <t>Ekran do projektora</t>
  </si>
  <si>
    <t>Ekran z pilotem i podłączeniem. Czarna ramka zwiększająca kontrast, Metalowa obudowa, Mocowanie do sufitu lub do ściany, Powierzchnia projekcyjna ze współczynnikiem odbicia światła 1.0. Format 16:0, rozmiar 264x147 (+-3%).</t>
  </si>
  <si>
    <t>Drukarka ze skanerem i kopiarką A4</t>
  </si>
  <si>
    <t>Druk w kolorze Tak Szybkość druku [str/min] min. 17 w czerni, min. 15 w kolorze. Maksymalny format druku A4. Automatyczny druk dwustronny Nie. Rozdzielczość optyczna skanera [dpi] 1200 x 2400. Wi-Fi Tak. W zestawie 1 komplet dodatkowych tuszy w każdym kolorze (oprócz startowych). Uzupełnianie tuszy z butelek.</t>
  </si>
  <si>
    <t>Tablica suchościeralna</t>
  </si>
  <si>
    <t>300 (150) x 100 cm - szkolny (+-5%) z montażem do ściany, biała, magnetyczna, lakierowana.</t>
  </si>
  <si>
    <t>Flipchart</t>
  </si>
  <si>
    <t xml:space="preserve"> Powierzchnia suchościeralna lakierowana (magnetyczna).Tablica o wymiarach 70 x 100 cm (+-5%) i stałym kącie nachylenia 15°. Wysokość flipcharta: 186 cm (+-5%). Podstawa jezdna (kółka z systemem blokowania).</t>
  </si>
  <si>
    <t>Razem brutto</t>
  </si>
  <si>
    <t>Część 2a - Doposażenie pracowni gastronomicznej w ZS im. W. Witosa</t>
  </si>
  <si>
    <t>Link/ punkt odniesienia</t>
  </si>
  <si>
    <t>Wychłodzarka szokowa</t>
  </si>
  <si>
    <t>Część nr 2b - Doposażenie pracowni planowania żywienia i produkcji gastronomicznej oraz dwóch pracowni gastronomicznych w ZS im. W. Witosa - sprzęt gastronomiczny</t>
  </si>
  <si>
    <t>Warnik do gotowania makaronu: - stal nierdzewna, - wymiary komory: szer. 240 x gł. 300 x wys. 200 mm (+-5%), - pojemność komór: min. 7 litrów, - zakres temperatury do 110 °C, - moc przyłączeniowa: 3,4 kW / 230 V 50 Hz, - wymiary: szer. 305 x gł. 410 x wys. 315 mm (+-5%), - w zestawie 1 kosz, 210 x 235 x 100 mm (+-5%), - waga: 6,75 kg. (+-5%)</t>
  </si>
  <si>
    <t>salamander elektryczny</t>
  </si>
  <si>
    <t>Maszynka do mielenia mięsa</t>
  </si>
  <si>
    <t>Robot kuchenny</t>
  </si>
  <si>
    <t>Moc 800 W Pojemność kielicha 1,25 litra Regulacja obrotów mechaniczna – płynna Liczba poziomów obrotów min. 2 Funkcje ubijanie piany, miksowanie, rozdrabnianie, mieszanie, tarcie na wiórki, wyciskanie soku, krojenie na plastry Praca pulsacyjna tak Możliwość mycia wyposażenia w zmywarce tak Zabezpieczenie przed przegrzaniem tak</t>
  </si>
  <si>
    <t>Blender gastronomiczny</t>
  </si>
  <si>
    <t>waga pomiarowa</t>
  </si>
  <si>
    <t>Podgrzewacz do talerzy</t>
  </si>
  <si>
    <t>Naświetlacz do dezynfekcji jaj</t>
  </si>
  <si>
    <t>Pakowarka próżniowa</t>
  </si>
  <si>
    <t>Urządzenie do rozdrabniania surowców</t>
  </si>
  <si>
    <t>Zasilanie sieciowe 230-240 V 50/60 Hz Moc silnika 300 W Regulacja obrotów nie Liczba poziomów obrotów 1 Praca pulsacyjna tak Pojemność misy roboczej 0,65 litra Wykonanie misy roboczej tworzywo sztuczne Możliwość mycia końcówek w zmywarce tak</t>
  </si>
  <si>
    <t>Prześwietlacz do sprawdzania świerzości jaj</t>
  </si>
  <si>
    <t>Prześwietlarka jaj / owoskop diodowy moc 15W</t>
  </si>
  <si>
    <t>grill gastronomiczny</t>
  </si>
  <si>
    <t>Warnik do wody</t>
  </si>
  <si>
    <t>podgrzewacz do potraw</t>
  </si>
  <si>
    <t>Część nr 2c - Doposażenie pracowni kelnerskiej /obsługi konsumenta w ZS im. W. Witosa:</t>
  </si>
  <si>
    <t>Wózek kelnerski z rozkładnym stołem</t>
  </si>
  <si>
    <t>Stół składany do serwisu Standardowe wyposażenie • Rama z anodowanego aluminium • Blat stołu składany z opuszczanymi bokami (Ø 1m) • Rama stołu skonstruowana w ten sposób, że pozwala na wkładanie jednego stołu w drugi. • 4 obrotowe kółka Ø125mm z niebrudzącym bieznikiem. 2 koła z hamulcem • 4 odboje obrotowe narożne dla ochrony • Stół dostarczany w płaskich paczkach o prostym montażu Opcje • Solar HOTBOX lub równoważne z szynami • Nakładka ochronna na blat</t>
  </si>
  <si>
    <t>termos</t>
  </si>
  <si>
    <t>Termos stołowy z przyciskiem 1,5 l</t>
  </si>
  <si>
    <t>Kuchenka indukcyjna</t>
  </si>
  <si>
    <t>Kuchenka mikrofalowa</t>
  </si>
  <si>
    <t>Parametry Pojemność (l): 20 Wymiary wewnętrzne (mm): 304x306x(H)206 mm Wymiary zewnętrzne (mm) : 440x346x(H)259 Poziomy mocy: 1050W/700W Poziomy mocy grilla: 1000 Moc elektryczna (W): 1050 Napięcie (V): 230. Moc minimalna. Tolerancja wymiarów +-5%.</t>
  </si>
  <si>
    <t>Podgrzewacz do talerzy wykonany ze stali nierdzewnej. Podpięty do sieci elektrycznej.  Mieszczący minimum 30 talerzy.</t>
  </si>
  <si>
    <t>Podgrzewacz do potraw</t>
  </si>
  <si>
    <t>urządzenie wykonane ze stali nierdzewnej• Wyposażone w bezpiecznik zapobiegający przegrzaniu• Wkład: GN 1/1 150 mm•</t>
  </si>
  <si>
    <t>pojemnik na zupy, pokrywa i pojemnik na wodę wykonane ze stali nierdzewnej pokrywa z wycięciem na łyżkę obudowa wykonana z tworzywa wysokoudarowego grzałka z termostatem łyżka w komplecie</t>
  </si>
  <si>
    <t>tace do obsługi śniadań</t>
  </si>
  <si>
    <t>TACA KELNERSKA 456X356 MM (+-5%)</t>
  </si>
  <si>
    <t>patelnia do jajecznicy ze stali nierdzewnej</t>
  </si>
  <si>
    <t>Przystosowane do kuchni ceramicznej : Tak Przystosowane do kuchni elektryczej : Tak Przystosowane do kuchni gazowej : Tak Przystosowane do kuchni indukcyjnej : Tak Średnica : 280 mm Mycie w zmywarce : Tak Wysokość - H : 48 mm</t>
  </si>
  <si>
    <t>Komplet do jaj po wiedeńsku</t>
  </si>
  <si>
    <t>Materiał: tworzywo sztuczne Możliwość stosowania: zmywarka Długość: 10,8 cm Szerokość: 8,4 cm Wysokość: 3,5 cm. Tolerancja wymiarów +-5%</t>
  </si>
  <si>
    <t>Materiał wykonania: porcelana Kolor: biały Wzór dominujący: bez wzoru Kształt: kwadratowy Informacje dodatkowe: możliwość używania w kuchence mikrofalowej Długość (cm): 11.5 Szerokość (cm): 11.5 Waga (Kg): 0.140 (tolerancja wymiarów +-5%).</t>
  </si>
  <si>
    <t>Materiał: stal nierdzewna, tworzywo sztuczne Wymiary: średnica całkowita: 8 cm średnica otworu: 3,5 cm</t>
  </si>
  <si>
    <t>filiżąnka do kawy espreso z podstawką</t>
  </si>
  <si>
    <t>Pojemność:80 ml Wysokość:5.4 cm średnica:8.3 cm Materiał: szkło hartowane</t>
  </si>
  <si>
    <t>Filiżanka do cappucino z podstawką</t>
  </si>
  <si>
    <t>kolekcja przeznaczona do różnych rodzajów herbat, cappuccino, kawy, napojów oraz deserów klasyczne proste wzornictwo w kolorze bieli wykonana z hartowanego szkła idealnie gładka powierzchnia zapobiega wchłanianiu sie substancji obcych - maksymalne bezpieczeństwo i higiena podwyższona odporność na uszkodzenia mechaniczne oraz zarysowania odporna na szok termiczny pakowane po 12 szt. (podana cena za 1 szt.)</t>
  </si>
  <si>
    <t>Filiżanka do herbaty ze spodkiem</t>
  </si>
  <si>
    <t>szklanki i do latte</t>
  </si>
  <si>
    <t>33a</t>
  </si>
  <si>
    <t>Duży Nóż</t>
  </si>
  <si>
    <t>Wykonany ze stali 18/0, długość max. 230 mm</t>
  </si>
  <si>
    <t>33b</t>
  </si>
  <si>
    <t>Duży Widelec</t>
  </si>
  <si>
    <t>Materiał Wykonania stal nierdzewna Długość [Mm] min. 195 mm</t>
  </si>
  <si>
    <t>34a</t>
  </si>
  <si>
    <t>Średni nóż</t>
  </si>
  <si>
    <t>Długość - L min. 171 mm Mycie w zmywarce TAK Pakowane po 12 szt Materiał wykonania stal nierdzewna</t>
  </si>
  <si>
    <t>34b</t>
  </si>
  <si>
    <t>Średni widelec</t>
  </si>
  <si>
    <t>DŁUGOŚĆ: min. 150 mm, stal nierdzewna</t>
  </si>
  <si>
    <t>35a</t>
  </si>
  <si>
    <t>Duża łyżka</t>
  </si>
  <si>
    <t>35b</t>
  </si>
  <si>
    <t>Średnia łyżka</t>
  </si>
  <si>
    <t>36a</t>
  </si>
  <si>
    <t>Łyżeczka do herbaty</t>
  </si>
  <si>
    <t>Długość - L 140 mm Pakowane po 12 szt Materiał wykonania stal nierdzewna</t>
  </si>
  <si>
    <t>36b</t>
  </si>
  <si>
    <t>Łyżeczka deserowa</t>
  </si>
  <si>
    <t>Widelec deserowy</t>
  </si>
  <si>
    <t>Długość - L 140 mm Pakowane po 12 szt Materiał wykonania stal nierdzewna-widelczyk do ciast</t>
  </si>
  <si>
    <t>Nóż do masła</t>
  </si>
  <si>
    <t>Długość [cm] 18.8 Kolekcja Prato lub równoważna (podobna) Zastosowanie Zmywarka Kolor srebrny</t>
  </si>
  <si>
    <t>sztućce serwisowe tj. widelec + łyżka do serwowania - stanowiące komplet</t>
  </si>
  <si>
    <t>widelec i łyżka tego samego materiału i o tych samych wymiarach, stal nierdzewna</t>
  </si>
  <si>
    <t>kpl.</t>
  </si>
  <si>
    <t>waza do zupy</t>
  </si>
  <si>
    <t>waza z dwoma uchwytami ułatwiającymi przenoszenie pokrywa do wazy z wycięciem na chochlę, waza z pokrywą</t>
  </si>
  <si>
    <t>szklane świeczniki</t>
  </si>
  <si>
    <t>Rozmiar: 7,5x7x7 (+-2%). Waga: 0.16 Kg (+-2%). Materiał: szklo</t>
  </si>
  <si>
    <t>szklane flakony</t>
  </si>
  <si>
    <t>Szklany, min. 23 cm</t>
  </si>
  <si>
    <t>podkład do obrusu 60x100</t>
  </si>
  <si>
    <t>KOLOR biały KSZTAŁT OBRUSU Kwadrat Prostokąt GRAMATURA 371g/m2 MAX SZEROKOŚĆ TKANINY 200 cm</t>
  </si>
  <si>
    <t>dzbanki szklane</t>
  </si>
  <si>
    <t>średnica : 97-72 (+-2%)  Pakowane po : 6 szt Pojemność - V : 1 l Wysokość - H : min. 201 mm</t>
  </si>
  <si>
    <t>dzabnek ze stali nierdzewnej do herbaty</t>
  </si>
  <si>
    <t>dzbanek do herbaty z pokrywką min. 1,85 l</t>
  </si>
  <si>
    <t>dzbanek do kawy ze stali</t>
  </si>
  <si>
    <t>Pojemność min. 1.9 l</t>
  </si>
  <si>
    <t>podstawa bufetowa</t>
  </si>
  <si>
    <t>pomocnik kelnerski</t>
  </si>
  <si>
    <t>Pomocnik kelnerski 655x500x1100 mm (+-2%). pomocnik wykonany ze stali nierdzewnej – estetyczny aby można było nim wyjechać na salę</t>
  </si>
  <si>
    <t>zestaw garnków do indukcji z pokrywkami</t>
  </si>
  <si>
    <t>nalewak do zupy</t>
  </si>
  <si>
    <t>280 mm</t>
  </si>
  <si>
    <t>Razem brutto zadanie 2</t>
  </si>
  <si>
    <t>Załącznik nr 1 do SWZ z dnia 26.01.2022 r.</t>
  </si>
  <si>
    <t xml:space="preserve">Parametry Moc elektryczna (W): 2800 Szerokość (mm): 480 Głębokość (mm): 520 Wysokość (mm): 530 (+-12%). Napięcie (V): 230 odp TAK obudowa ze stali nierdzewnej
– Idealny do grillowania, podgrzewania różnych potraw i zapiekanek
– Płynna regulacja górnej części umożliwia obróbkę cieplną potraw różnych rozmiarów
– Termostat z płynną regulacją temperatury do 300°C, lampka kontrolna
– Możliwość różnorodnego dopasowania wysokości za pomocą niezawodnego systemu do podnoszenia
– Wysuwany pojemnik na tłuszcz. </t>
  </si>
  <si>
    <t xml:space="preserve">Waga gastronomiczna do 15kg - Pomiar do 15 000 g z dokładnością do ±1 g – waga minimalna 2 g – Powierzchnia ze stali nierdzewnej bez spawów, obudowa wykonana ze stali nierdzewnej </t>
  </si>
  <si>
    <t xml:space="preserve">wolno opadająca pokrywa możliwość prostego i szybkiego demontażu pokrywy  w komplecie pojemnik 1/1 65 mm i 2 pojemniki na paliwo </t>
  </si>
  <si>
    <r>
      <t>Napięcie (V): 230V Ilość drzwi: 1 Wykonanie: stal nierdzewna temperatura w stopniach Celsjusza: od -18 do + 3 opis/</t>
    </r>
    <r>
      <rPr>
        <sz val="12"/>
        <rFont val="Arial"/>
        <family val="2"/>
      </rPr>
      <t>możliwość zamrażania lodów -40</t>
    </r>
    <r>
      <rPr>
        <sz val="12"/>
        <rFont val="Calibri"/>
        <family val="2"/>
      </rPr>
      <t xml:space="preserve"> . Charakterystyka: 3x GN 1\/1 lub 3x 600x400 wymiary w mm: 750x740x(H)750\/780 (+-3%). moc (w): min. 1150 waga w kg: 50 (+-2%) izolacja: poliuretanowa o grubości min. 60 mm Rodzaj drzwi: pełne. pojemność w GN: 3-5</t>
    </r>
  </si>
  <si>
    <t>urządzenie do gotowania makaronu z koszem do gotowania</t>
  </si>
  <si>
    <r>
      <t xml:space="preserve">Wydajność mielenia min. 1,7 kg na minutę Moc min. 1600 W Do maszynki są dołączone min. 3 sitka ze stali nierdzewnej o średnicy oczek </t>
    </r>
    <r>
      <rPr>
        <b/>
        <sz val="12"/>
        <rFont val="Arial1"/>
      </rPr>
      <t>min. 2,7 mm, 4 mm, 8 mm</t>
    </r>
    <r>
      <rPr>
        <sz val="12"/>
        <rFont val="Arial1"/>
      </rPr>
      <t>. Ostrze działa dwustronnie. W zestawie z maszynką z szatkownica wyposażona w min. 4 rodzaje tarek Funkcja rewers. Zintegrowany z obudową schowek na sitka</t>
    </r>
  </si>
  <si>
    <r>
      <rPr>
        <strike/>
        <sz val="12"/>
        <rFont val="Arial1"/>
      </rPr>
      <t xml:space="preserve"> </t>
    </r>
    <r>
      <rPr>
        <sz val="12"/>
        <rFont val="Arial1"/>
      </rPr>
      <t xml:space="preserve">Obudowa wykonana z tworzywa ABS, ramię ze stali nierdzewnej
Ostrze krzyżowe ze stali nierdzewnej z tytanem
Wydajny silnik o mocy min.  250 W. Długość mieszadła: min. 200 mm.   </t>
    </r>
    <r>
      <rPr>
        <strike/>
        <sz val="12"/>
        <rFont val="Arial1"/>
      </rPr>
      <t xml:space="preserve">
</t>
    </r>
    <r>
      <rPr>
        <sz val="12"/>
        <rFont val="Arial1"/>
      </rPr>
      <t>Prędkość obrotów.</t>
    </r>
    <r>
      <rPr>
        <sz val="12"/>
        <rFont val="Arial1"/>
        <charset val="238"/>
      </rPr>
      <t xml:space="preserve">  </t>
    </r>
    <r>
      <rPr>
        <sz val="12"/>
        <rFont val="Arial1"/>
      </rPr>
      <t xml:space="preserve">6.600 – 13.500 obr./min (+-3%). </t>
    </r>
    <r>
      <rPr>
        <sz val="12"/>
        <rFont val="Arial"/>
        <family val="2"/>
      </rPr>
      <t xml:space="preserve"> elektroniczny panel sterowania z wyświetlaczem LCD – min. 6 prędkości</t>
    </r>
    <r>
      <rPr>
        <sz val="12"/>
        <rFont val="Arial1"/>
      </rPr>
      <t xml:space="preserve">
</t>
    </r>
  </si>
  <si>
    <t>Szafka grzejna:- stal nierdzewna, jednodrzwiowa,- 1 półka o regulowanej wysokości,- pojemność: 25 - 30 talerzy, 320 mm,- termostat 0 °C do 85°C,- moc przyłączeniowa: 0,4 kW / 230 V 50 Hz 1 NAC,- wymiary: szer. 400 x gł. 400 x wys. 545 mm,- waga: 24 kg lub urządzenie równoważne termostat od 30-85 szer 400mm,gł 460mm, wys 550mm waga 21,2- Tak stal nierdzewna, jednodrzwiowa,
- 1 półka o regulowanej wysokości,</t>
  </si>
  <si>
    <t>Sous vide - urządzenie do gotowania w niskich temperaturach</t>
  </si>
  <si>
    <r>
      <t>Urządzenie do gotowania potraw zapakowanych w woreczki próżniowe- w komplecie min. 50 szt. Obudowa wykonana w całości ze stali nierdzewnej. W zestawie separator, min. 4 przekładki ze stali nierdzewnej. Termostat z możliwością regulacji temperatury od 45°C do 90°C-cyfrowe sterowanie. Możliwość szczelnego zamknięcia dzięki pokrywie-</t>
    </r>
    <r>
      <rPr>
        <b/>
        <sz val="12"/>
        <rFont val="Arial1"/>
      </rPr>
      <t>GN 2/3  pojemność min. 13L</t>
    </r>
    <r>
      <rPr>
        <sz val="12"/>
        <rFont val="Arial1"/>
      </rPr>
      <t xml:space="preserve"> W zestawie CYRKULATOR DO GOTOWANIA SOUS VIDE min. 1300W Materiał obudowy: Stal nierdzewna, tworzywo sztuczne. Zakres temperatury: 20 – 95 °C co 0,5 °C. Zakres czasu: 0 – 59 h i 59 min co 1 min
Min. wysokość garnka: min. 190 mm
Maks. pojemność wlewcza: max. 15 l
Nadaje się do pracy ciągłej: Tak
Zabezpieczenie przed pracą na sucho: Tak
Wymiary (DxSxW): 68 x 135 x 375 mm (tolerancja wymiarów +-3%). . Duży i wygodny klips montażowy</t>
    </r>
  </si>
  <si>
    <r>
      <t xml:space="preserve">Parametry Długość listwy zgrzewającej (mm) : 310  (+-2%).
Wymiary komory (mm) : 390x275x(H)150. Tolerancja wymiarów +-5%.
Moc elektryczna </t>
    </r>
    <r>
      <rPr>
        <b/>
        <sz val="12"/>
        <rFont val="Arial1"/>
      </rPr>
      <t xml:space="preserve">(W): 475
</t>
    </r>
    <r>
      <rPr>
        <sz val="12"/>
        <rFont val="Arial1"/>
      </rPr>
      <t>Napięcie (V): 230
Waga (kg): min. 4,0. Cechy produktu:
• d</t>
    </r>
    <r>
      <rPr>
        <b/>
        <sz val="12"/>
        <rFont val="Arial1"/>
      </rPr>
      <t>o użytku z workami moletowanymi o maksymalnej szerokości 310 mm w komplecie min. 50 szt. C</t>
    </r>
    <r>
      <rPr>
        <sz val="12"/>
        <rFont val="Arial1"/>
      </rPr>
      <t>yfrowy wyświetlacz cyklu próżniowego i zgrzewania. Opcje wytwarzania próżni w sposób ciągły lub pulsacyjny. Obudowa ze stali nierdzewnej, uchwyt.</t>
    </r>
  </si>
  <si>
    <r>
      <t xml:space="preserve"> długość400mm szerokość 340 mm wysokość 200 mm Tolerancja wymiarów +-5%  moc całkowita  minimalna   1.8 kW napięcie: 230 V zasilanie: elektryczne waga min. 12.5 kg materiał: stal nierdzewna ilość stref 2. Płytę grzewczą wykonana z  </t>
    </r>
    <r>
      <rPr>
        <strike/>
        <sz val="12"/>
        <rFont val="Arial1"/>
      </rPr>
      <t xml:space="preserve"> </t>
    </r>
    <r>
      <rPr>
        <sz val="12"/>
        <rFont val="Arial1"/>
      </rPr>
      <t xml:space="preserve">żeliwa.Obudowa ze stali nierdzewnej • Żaroodporne uchwyty • </t>
    </r>
    <r>
      <rPr>
        <strike/>
        <sz val="12"/>
        <rFont val="Arial1"/>
      </rPr>
      <t xml:space="preserve"> </t>
    </r>
    <r>
      <rPr>
        <sz val="12"/>
        <rFont val="Arial1"/>
      </rPr>
      <t>szuflada  na tłuszcz</t>
    </r>
  </si>
  <si>
    <r>
      <t xml:space="preserve">urządzenie przeznaczone do podgrzewania lub zagotowywania wody zakres regulacji termostatu 30÷110°C wskaźnik poziomu wody termostat bezpieczeństwa bezkropelkowy kranik zabudowana grzałka kontrolka zasilania </t>
    </r>
    <r>
      <rPr>
        <b/>
        <sz val="12"/>
        <rFont val="Arial1"/>
      </rPr>
      <t>Pojemność (l): 9  Ochrona przed włączeniem na sucho</t>
    </r>
    <r>
      <rPr>
        <b/>
        <strike/>
        <sz val="12"/>
        <rFont val="Arial1"/>
      </rPr>
      <t>,</t>
    </r>
    <r>
      <rPr>
        <b/>
        <sz val="12"/>
        <rFont val="Arial1"/>
      </rPr>
      <t xml:space="preserve"> podwójne ścianki ze stali nierdzewnej Nienagrzewające się uchwyty oraz rączka pokrywy z tworzywa. Grzałka umieszczona pod dnem,  Kontrolka zakamienienia Moc elektryczna minimum 2.4 kW</t>
    </r>
  </si>
  <si>
    <r>
      <t xml:space="preserve">Kuchenka indukcyjna o mocy min. 3,5 kW,
Kuchenka indukcyjna . Urządzenie umożliwia automatyczne rozpoznanie garnków i dostosowuję powierzchnię grzewczą do wielkości garnka. Kuchenka posiada trzy poziomy szybkiego ustawienia w zależności od dwóch trybów pracy: - 1/10/20 dla trybu moc, - 50/140/240 dla trybu temperatura.
Każdy z trybów ma zaprogramowane 20 poziomów pracy. Czas pracy urządzenia można ustalić za pomocą timera z limitem do min. 479 minut. Kuchenkę steruje się za pomocą szklanego panelu z wydzielonym timerem. Średnia naczyń w przedziale od 12 do min. 32 centymetrów. Inteligentny system uruchamiania się elementów grzewczych gdy zostanie położony garnek, oraz wyłączania jego gdy garnek zostanie zdjęty pozwala na ograniczenie zużycia energii.
</t>
    </r>
    <r>
      <rPr>
        <b/>
        <u/>
        <sz val="12"/>
        <rFont val="Arial"/>
        <family val="2"/>
      </rPr>
      <t>Pozostałe parametry zawarto w pliku odpowiedzi na pytania z dnia 25.01.2022 r</t>
    </r>
    <r>
      <rPr>
        <sz val="12"/>
        <rFont val="Arial"/>
        <family val="2"/>
      </rPr>
      <t>.</t>
    </r>
  </si>
  <si>
    <t>Kociołek (podgrzewacz)</t>
  </si>
  <si>
    <r>
      <t xml:space="preserve">szkło do soków </t>
    </r>
    <r>
      <rPr>
        <sz val="14"/>
        <rFont val="Arial1"/>
      </rPr>
      <t xml:space="preserve"> </t>
    </r>
  </si>
  <si>
    <t>Szklanka  do soków o pojemności  min. 300 ml</t>
  </si>
  <si>
    <t>kieliszek do jaj – podstawka + obcinacz</t>
  </si>
  <si>
    <r>
      <rPr>
        <sz val="12"/>
        <rFont val="Calibri"/>
        <family val="2"/>
      </rPr>
      <t>duża łyżka do zupy ( podawana do zup w talerzu)</t>
    </r>
    <r>
      <rPr>
        <sz val="12"/>
        <rFont val="Arial"/>
        <family val="2"/>
      </rPr>
      <t xml:space="preserve">      Długość min.  190 mm</t>
    </r>
  </si>
  <si>
    <t>średnia łyżka do zupy ( podawana do zup w bulionówce) Długość min. 153 mm</t>
  </si>
  <si>
    <t>łyżeczka do herbaty dł. min 140 mm</t>
  </si>
  <si>
    <r>
      <t>Podstawa bufetowa 390x390x170 mm (+-5%)</t>
    </r>
    <r>
      <rPr>
        <sz val="12"/>
        <rFont val="Arial"/>
        <family val="2"/>
      </rPr>
      <t xml:space="preserve"> lub 555 x 190 x 155 mm</t>
    </r>
  </si>
  <si>
    <t xml:space="preserve">
urządzenie z lampami UV do powierzchniowej dezynfekcji jaj i noży można dezynfekować jednorazowo min. 30 sztuk jaj lub miin. 17 sztuk noży o długości do 320mm. Tolerancja wymiarów +-5%</t>
  </si>
  <si>
    <t>garnek wysoki z pokrywką, stalowy, Ø 240 mm, V 9 l + t Garnek średni z pokrywką ⌀200 mm 4,4 + Garnek niski z pokrywką, stalowy, O 200 mm, V 3.3 l  + Rondel z pokrywką ⌀200 mm 3,3 l</t>
  </si>
  <si>
    <t>Wysokość min: mm: 146 mm, pojemność w ml: min. 220</t>
  </si>
  <si>
    <t>Wszystkie filiżanki mają być wykonane z porcelany i powinny pochodzić z jednej linii produkcyjnej aby tworzyły komplet. Pojemność min. 220 ml. Pakowane po 6 szt. w opakowaniu zabezpieczającym przed uszkodzeniem.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</si>
</sst>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&quot;[$zł-415];[Red]&quot;-&quot;#,##0.00&quot; &quot;[$zł-415]"/>
    <numFmt numFmtId="165" formatCode="#,##0.00&quot; &quot;[$zł-415];&quot;-&quot;#,##0.00&quot; &quot;[$zł-415]"/>
    <numFmt numFmtId="166" formatCode="#,##0.00&quot; zł&quot;"/>
    <numFmt numFmtId="167" formatCode="&quot; &quot;#,##0.00&quot; zł &quot;;&quot;-&quot;#,##0.00&quot; zł &quot;;&quot; -&quot;#&quot; zł &quot;;&quot; &quot;@&quot; &quot;"/>
  </numFmts>
  <fonts count="20">
    <font>
      <sz val="12"/>
      <color theme="1"/>
      <name val="Arial"/>
      <family val="2"/>
    </font>
    <font>
      <sz val="12"/>
      <color rgb="FF000000"/>
      <name val="Calibri"/>
      <family val="2"/>
    </font>
    <font>
      <u/>
      <sz val="12"/>
      <color rgb="FF0563C1"/>
      <name val="Calibri"/>
      <family val="2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b/>
      <u/>
      <sz val="12"/>
      <name val="Calibri"/>
      <family val="2"/>
    </font>
    <font>
      <sz val="12"/>
      <name val="Arial"/>
      <family val="2"/>
    </font>
    <font>
      <b/>
      <sz val="12"/>
      <name val="Calibri"/>
      <family val="2"/>
    </font>
    <font>
      <sz val="12"/>
      <name val="Arial1"/>
    </font>
    <font>
      <b/>
      <sz val="12"/>
      <name val="Arial"/>
      <family val="2"/>
    </font>
    <font>
      <b/>
      <sz val="12"/>
      <name val="Arial1"/>
    </font>
    <font>
      <strike/>
      <sz val="12"/>
      <name val="Arial1"/>
    </font>
    <font>
      <sz val="12"/>
      <name val="Arial1"/>
      <charset val="238"/>
    </font>
    <font>
      <b/>
      <strike/>
      <sz val="12"/>
      <name val="Arial1"/>
    </font>
    <font>
      <b/>
      <u/>
      <sz val="12"/>
      <name val="Arial"/>
      <family val="2"/>
    </font>
    <font>
      <sz val="14"/>
      <name val="Arial1"/>
    </font>
    <font>
      <sz val="12"/>
      <name val="Calibri (Tekst podstawowy)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8">
    <xf numFmtId="0" fontId="0" fillId="0" borderId="0"/>
    <xf numFmtId="167" fontId="1" fillId="0" borderId="0"/>
    <xf numFmtId="0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4" fontId="4" fillId="0" borderId="0"/>
  </cellStyleXfs>
  <cellXfs count="68">
    <xf numFmtId="0" fontId="0" fillId="0" borderId="0" xfId="0"/>
    <xf numFmtId="0" fontId="5" fillId="0" borderId="2" xfId="2" applyFont="1" applyBorder="1" applyAlignment="1" applyProtection="1">
      <alignment horizontal="center" vertical="center" wrapText="1"/>
    </xf>
    <xf numFmtId="0" fontId="6" fillId="0" borderId="0" xfId="3" applyFont="1" applyBorder="1" applyAlignment="1">
      <alignment horizontal="center"/>
    </xf>
    <xf numFmtId="0" fontId="6" fillId="0" borderId="0" xfId="3" applyFont="1" applyBorder="1" applyAlignment="1">
      <alignment horizontal="center" wrapText="1"/>
    </xf>
    <xf numFmtId="0" fontId="8" fillId="0" borderId="0" xfId="0" applyFont="1"/>
    <xf numFmtId="0" fontId="6" fillId="0" borderId="0" xfId="3" applyFont="1" applyBorder="1" applyAlignment="1">
      <alignment horizontal="right"/>
    </xf>
    <xf numFmtId="0" fontId="9" fillId="0" borderId="2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</xf>
    <xf numFmtId="4" fontId="6" fillId="0" borderId="2" xfId="3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4" fontId="8" fillId="0" borderId="2" xfId="3" applyNumberFormat="1" applyFont="1" applyBorder="1" applyAlignment="1">
      <alignment horizontal="center" vertical="center" wrapText="1"/>
    </xf>
    <xf numFmtId="164" fontId="11" fillId="0" borderId="2" xfId="3" applyNumberFormat="1" applyFont="1" applyBorder="1" applyAlignment="1">
      <alignment horizontal="center" vertical="center" wrapText="1"/>
    </xf>
    <xf numFmtId="4" fontId="9" fillId="0" borderId="2" xfId="3" applyNumberFormat="1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4" xfId="2" applyFont="1" applyBorder="1" applyAlignment="1" applyProtection="1">
      <alignment horizontal="center" vertical="center" wrapText="1"/>
    </xf>
    <xf numFmtId="4" fontId="6" fillId="0" borderId="4" xfId="3" applyNumberFormat="1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5" xfId="2" applyFont="1" applyBorder="1" applyAlignment="1" applyProtection="1">
      <alignment horizontal="center" vertical="center" wrapText="1"/>
    </xf>
    <xf numFmtId="165" fontId="9" fillId="0" borderId="3" xfId="1" applyNumberFormat="1" applyFont="1" applyBorder="1" applyAlignment="1" applyProtection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/>
    </xf>
    <xf numFmtId="4" fontId="6" fillId="0" borderId="6" xfId="3" applyNumberFormat="1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/>
    </xf>
    <xf numFmtId="166" fontId="9" fillId="0" borderId="9" xfId="3" applyNumberFormat="1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/>
    </xf>
    <xf numFmtId="0" fontId="6" fillId="0" borderId="0" xfId="3" applyFont="1" applyBorder="1"/>
    <xf numFmtId="0" fontId="6" fillId="0" borderId="11" xfId="3" applyFont="1" applyBorder="1" applyAlignment="1">
      <alignment horizontal="center"/>
    </xf>
    <xf numFmtId="0" fontId="6" fillId="0" borderId="11" xfId="3" applyFont="1" applyBorder="1" applyAlignment="1">
      <alignment horizontal="center" wrapText="1"/>
    </xf>
    <xf numFmtId="0" fontId="6" fillId="0" borderId="12" xfId="3" applyFont="1" applyBorder="1" applyAlignment="1">
      <alignment horizontal="center"/>
    </xf>
    <xf numFmtId="0" fontId="6" fillId="0" borderId="0" xfId="3" applyFont="1" applyBorder="1" applyAlignment="1">
      <alignment wrapText="1"/>
    </xf>
    <xf numFmtId="4" fontId="9" fillId="0" borderId="2" xfId="3" applyNumberFormat="1" applyFont="1" applyBorder="1"/>
    <xf numFmtId="0" fontId="6" fillId="0" borderId="2" xfId="2" applyFont="1" applyBorder="1" applyAlignment="1" applyProtection="1">
      <alignment horizontal="center" vertical="center"/>
    </xf>
    <xf numFmtId="4" fontId="10" fillId="0" borderId="2" xfId="3" applyNumberFormat="1" applyFont="1" applyBorder="1" applyAlignment="1">
      <alignment horizontal="center" vertical="center" wrapText="1"/>
    </xf>
    <xf numFmtId="4" fontId="8" fillId="0" borderId="2" xfId="3" applyNumberFormat="1" applyFont="1" applyBorder="1" applyAlignment="1">
      <alignment horizontal="center" vertical="center"/>
    </xf>
    <xf numFmtId="0" fontId="6" fillId="0" borderId="6" xfId="2" applyFont="1" applyBorder="1" applyAlignment="1" applyProtection="1">
      <alignment horizontal="center" vertical="center"/>
    </xf>
    <xf numFmtId="4" fontId="10" fillId="0" borderId="6" xfId="3" applyNumberFormat="1" applyFont="1" applyBorder="1" applyAlignment="1">
      <alignment horizontal="center" vertical="center" wrapText="1"/>
    </xf>
    <xf numFmtId="4" fontId="8" fillId="0" borderId="6" xfId="3" applyNumberFormat="1" applyFont="1" applyBorder="1" applyAlignment="1">
      <alignment horizontal="center" vertical="center"/>
    </xf>
    <xf numFmtId="0" fontId="6" fillId="0" borderId="4" xfId="2" applyFont="1" applyBorder="1" applyAlignment="1" applyProtection="1">
      <alignment horizontal="center" vertical="center"/>
    </xf>
    <xf numFmtId="4" fontId="10" fillId="0" borderId="4" xfId="3" applyNumberFormat="1" applyFont="1" applyBorder="1" applyAlignment="1">
      <alignment horizontal="center" vertical="center" wrapText="1"/>
    </xf>
    <xf numFmtId="4" fontId="8" fillId="0" borderId="4" xfId="3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 wrapText="1"/>
    </xf>
    <xf numFmtId="0" fontId="6" fillId="0" borderId="0" xfId="2" applyFont="1" applyBorder="1" applyAlignment="1" applyProtection="1">
      <alignment horizontal="center" vertical="center"/>
    </xf>
    <xf numFmtId="0" fontId="18" fillId="0" borderId="2" xfId="2" applyFont="1" applyBorder="1" applyAlignment="1" applyProtection="1">
      <alignment horizontal="center" vertical="center" wrapText="1"/>
    </xf>
    <xf numFmtId="0" fontId="6" fillId="0" borderId="3" xfId="2" applyFont="1" applyBorder="1" applyAlignment="1" applyProtection="1">
      <alignment horizontal="center" vertical="center" wrapText="1"/>
    </xf>
    <xf numFmtId="0" fontId="19" fillId="0" borderId="2" xfId="2" applyFont="1" applyBorder="1" applyAlignment="1" applyProtection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6" fillId="0" borderId="2" xfId="3" applyNumberFormat="1" applyFont="1" applyFill="1" applyBorder="1" applyAlignment="1">
      <alignment horizontal="center" vertical="center" wrapText="1"/>
    </xf>
    <xf numFmtId="4" fontId="9" fillId="0" borderId="3" xfId="3" applyNumberFormat="1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10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4" fontId="10" fillId="0" borderId="2" xfId="3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right"/>
    </xf>
    <xf numFmtId="0" fontId="9" fillId="0" borderId="0" xfId="3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 vertical="center"/>
    </xf>
  </cellXfs>
  <cellStyles count="8">
    <cellStyle name="Excel Built-in Currency" xfId="1"/>
    <cellStyle name="Excel Built-in Hyperlink" xfId="2"/>
    <cellStyle name="Excel Built-in Normal" xfId="3"/>
    <cellStyle name="Heading" xfId="4"/>
    <cellStyle name="Heading1" xfId="5"/>
    <cellStyle name="Normalny" xfId="0" builtinId="0" customBuiltin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9"/>
  <sheetViews>
    <sheetView tabSelected="1" view="pageBreakPreview" zoomScale="60" zoomScaleNormal="63" workbookViewId="0">
      <selection activeCell="C76" sqref="C76"/>
    </sheetView>
  </sheetViews>
  <sheetFormatPr defaultColWidth="10.6640625" defaultRowHeight="15.75"/>
  <cols>
    <col min="1" max="1" width="12.88671875" style="30" customWidth="1"/>
    <col min="2" max="2" width="50.5546875" style="30" customWidth="1"/>
    <col min="3" max="3" width="65.109375" style="34" customWidth="1"/>
    <col min="4" max="4" width="46" style="30" customWidth="1"/>
    <col min="5" max="5" width="14.6640625" style="30" customWidth="1"/>
    <col min="6" max="6" width="12.88671875" style="30" customWidth="1"/>
    <col min="7" max="7" width="16.44140625" style="30" customWidth="1"/>
    <col min="8" max="8" width="18.5546875" style="30" customWidth="1"/>
    <col min="9" max="1024" width="12.6640625" style="30" customWidth="1"/>
    <col min="1025" max="16384" width="10.6640625" style="4"/>
  </cols>
  <sheetData>
    <row r="1" spans="1:8" s="4" customFormat="1">
      <c r="A1" s="2"/>
      <c r="B1" s="2"/>
      <c r="C1" s="3"/>
      <c r="D1" s="2"/>
      <c r="E1" s="65" t="s">
        <v>124</v>
      </c>
      <c r="F1" s="65"/>
      <c r="G1" s="65"/>
      <c r="H1" s="65"/>
    </row>
    <row r="2" spans="1:8" s="4" customFormat="1">
      <c r="A2" s="2"/>
      <c r="B2" s="2"/>
      <c r="C2" s="3"/>
      <c r="D2" s="2"/>
      <c r="E2" s="5"/>
      <c r="F2" s="5"/>
      <c r="G2" s="5"/>
      <c r="H2" s="5"/>
    </row>
    <row r="3" spans="1:8" s="4" customFormat="1">
      <c r="A3" s="66" t="s">
        <v>0</v>
      </c>
      <c r="B3" s="66"/>
      <c r="C3" s="66"/>
      <c r="D3" s="66"/>
      <c r="E3" s="66"/>
      <c r="F3" s="66"/>
      <c r="G3" s="66"/>
      <c r="H3" s="66"/>
    </row>
    <row r="4" spans="1:8" s="4" customFormat="1">
      <c r="A4" s="2"/>
      <c r="B4" s="2"/>
      <c r="C4" s="3"/>
      <c r="D4" s="2"/>
      <c r="E4" s="2"/>
      <c r="F4" s="2"/>
      <c r="G4" s="2"/>
      <c r="H4" s="2"/>
    </row>
    <row r="5" spans="1:8" s="4" customFormat="1" ht="39.950000000000003" customHeight="1">
      <c r="A5" s="67" t="s">
        <v>1</v>
      </c>
      <c r="B5" s="67"/>
      <c r="C5" s="67"/>
      <c r="D5" s="67"/>
      <c r="E5" s="67"/>
      <c r="F5" s="67"/>
      <c r="G5" s="67"/>
      <c r="H5" s="67"/>
    </row>
    <row r="6" spans="1:8" s="4" customFormat="1" ht="47.25" customHeight="1">
      <c r="A6" s="55" t="s">
        <v>2</v>
      </c>
      <c r="B6" s="55"/>
      <c r="C6" s="55"/>
      <c r="D6" s="55"/>
      <c r="E6" s="55"/>
      <c r="F6" s="55"/>
      <c r="G6" s="55"/>
      <c r="H6" s="55"/>
    </row>
    <row r="7" spans="1:8" s="4" customFormat="1" ht="59.1" customHeight="1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</row>
    <row r="8" spans="1:8" s="4" customFormat="1" ht="38.1" customHeight="1">
      <c r="A8" s="55" t="s">
        <v>11</v>
      </c>
      <c r="B8" s="55"/>
      <c r="C8" s="55"/>
      <c r="D8" s="55"/>
      <c r="E8" s="55"/>
      <c r="F8" s="55"/>
      <c r="G8" s="55"/>
      <c r="H8" s="55"/>
    </row>
    <row r="9" spans="1:8" s="4" customFormat="1" ht="78.75">
      <c r="A9" s="7">
        <v>1</v>
      </c>
      <c r="B9" s="8" t="s">
        <v>12</v>
      </c>
      <c r="C9" s="7" t="s">
        <v>13</v>
      </c>
      <c r="D9" s="9"/>
      <c r="E9" s="7" t="s">
        <v>14</v>
      </c>
      <c r="F9" s="7">
        <v>12</v>
      </c>
      <c r="G9" s="10"/>
      <c r="H9" s="10">
        <f t="shared" ref="H9:H15" si="0">F9*G9</f>
        <v>0</v>
      </c>
    </row>
    <row r="10" spans="1:8" s="4" customFormat="1" ht="54.95" customHeight="1">
      <c r="A10" s="7">
        <v>2</v>
      </c>
      <c r="B10" s="7" t="s">
        <v>15</v>
      </c>
      <c r="C10" s="7" t="s">
        <v>16</v>
      </c>
      <c r="D10" s="9"/>
      <c r="E10" s="7" t="s">
        <v>14</v>
      </c>
      <c r="F10" s="7">
        <v>12</v>
      </c>
      <c r="G10" s="10"/>
      <c r="H10" s="10">
        <f t="shared" si="0"/>
        <v>0</v>
      </c>
    </row>
    <row r="11" spans="1:8" s="4" customFormat="1" ht="119.1" customHeight="1">
      <c r="A11" s="7">
        <v>3</v>
      </c>
      <c r="B11" s="7" t="s">
        <v>17</v>
      </c>
      <c r="C11" s="7" t="s">
        <v>18</v>
      </c>
      <c r="D11" s="9"/>
      <c r="E11" s="7" t="s">
        <v>14</v>
      </c>
      <c r="F11" s="7">
        <v>3</v>
      </c>
      <c r="G11" s="10"/>
      <c r="H11" s="10">
        <f t="shared" si="0"/>
        <v>0</v>
      </c>
    </row>
    <row r="12" spans="1:8" s="4" customFormat="1" ht="99.95" customHeight="1">
      <c r="A12" s="7">
        <v>4</v>
      </c>
      <c r="B12" s="7" t="s">
        <v>19</v>
      </c>
      <c r="C12" s="1" t="s">
        <v>20</v>
      </c>
      <c r="D12" s="9"/>
      <c r="E12" s="7" t="s">
        <v>14</v>
      </c>
      <c r="F12" s="7">
        <v>3</v>
      </c>
      <c r="G12" s="10"/>
      <c r="H12" s="10">
        <f t="shared" si="0"/>
        <v>0</v>
      </c>
    </row>
    <row r="13" spans="1:8" s="4" customFormat="1" ht="126" customHeight="1">
      <c r="A13" s="7">
        <v>5</v>
      </c>
      <c r="B13" s="7" t="s">
        <v>21</v>
      </c>
      <c r="C13" s="7" t="s">
        <v>22</v>
      </c>
      <c r="D13" s="9"/>
      <c r="E13" s="7" t="s">
        <v>14</v>
      </c>
      <c r="F13" s="7">
        <v>3</v>
      </c>
      <c r="G13" s="10"/>
      <c r="H13" s="10">
        <f t="shared" si="0"/>
        <v>0</v>
      </c>
    </row>
    <row r="14" spans="1:8" s="4" customFormat="1" ht="72.95" customHeight="1">
      <c r="A14" s="7">
        <v>6</v>
      </c>
      <c r="B14" s="7" t="s">
        <v>23</v>
      </c>
      <c r="C14" s="7" t="s">
        <v>24</v>
      </c>
      <c r="D14" s="9"/>
      <c r="E14" s="7" t="s">
        <v>14</v>
      </c>
      <c r="F14" s="7">
        <v>1</v>
      </c>
      <c r="G14" s="10"/>
      <c r="H14" s="10">
        <f t="shared" si="0"/>
        <v>0</v>
      </c>
    </row>
    <row r="15" spans="1:8" s="4" customFormat="1" ht="138" customHeight="1">
      <c r="A15" s="8">
        <v>7</v>
      </c>
      <c r="B15" s="11" t="s">
        <v>25</v>
      </c>
      <c r="C15" s="11" t="s">
        <v>26</v>
      </c>
      <c r="D15" s="9"/>
      <c r="E15" s="8" t="s">
        <v>14</v>
      </c>
      <c r="F15" s="11">
        <v>3</v>
      </c>
      <c r="G15" s="12"/>
      <c r="H15" s="10">
        <f t="shared" si="0"/>
        <v>0</v>
      </c>
    </row>
    <row r="16" spans="1:8" s="4" customFormat="1" ht="33.950000000000003" customHeight="1">
      <c r="A16" s="64"/>
      <c r="B16" s="64"/>
      <c r="C16" s="64"/>
      <c r="D16" s="64"/>
      <c r="E16" s="56" t="s">
        <v>27</v>
      </c>
      <c r="F16" s="56"/>
      <c r="G16" s="56"/>
      <c r="H16" s="13">
        <f>SUM(H9:H15)</f>
        <v>0</v>
      </c>
    </row>
    <row r="17" spans="1:8" s="4" customFormat="1" ht="38.1" customHeight="1">
      <c r="A17" s="55" t="s">
        <v>28</v>
      </c>
      <c r="B17" s="55"/>
      <c r="C17" s="55"/>
      <c r="D17" s="55"/>
      <c r="E17" s="55"/>
      <c r="F17" s="55"/>
      <c r="G17" s="55"/>
      <c r="H17" s="55"/>
    </row>
    <row r="18" spans="1:8" s="4" customFormat="1" ht="38.1" customHeight="1">
      <c r="A18" s="6" t="s">
        <v>3</v>
      </c>
      <c r="B18" s="6" t="s">
        <v>4</v>
      </c>
      <c r="C18" s="6" t="s">
        <v>5</v>
      </c>
      <c r="D18" s="6" t="s">
        <v>29</v>
      </c>
      <c r="E18" s="6" t="s">
        <v>7</v>
      </c>
      <c r="F18" s="6" t="s">
        <v>8</v>
      </c>
      <c r="G18" s="14" t="s">
        <v>9</v>
      </c>
      <c r="H18" s="6" t="s">
        <v>10</v>
      </c>
    </row>
    <row r="19" spans="1:8" s="4" customFormat="1" ht="212.1" customHeight="1">
      <c r="A19" s="15">
        <v>1</v>
      </c>
      <c r="B19" s="15" t="s">
        <v>30</v>
      </c>
      <c r="C19" s="15" t="s">
        <v>128</v>
      </c>
      <c r="D19" s="16"/>
      <c r="E19" s="15" t="s">
        <v>14</v>
      </c>
      <c r="F19" s="17">
        <v>1</v>
      </c>
      <c r="G19" s="17"/>
      <c r="H19" s="10">
        <f>F19*G19</f>
        <v>0</v>
      </c>
    </row>
    <row r="20" spans="1:8" s="4" customFormat="1" ht="38.1" customHeight="1">
      <c r="A20" s="18"/>
      <c r="B20" s="18"/>
      <c r="C20" s="18"/>
      <c r="D20" s="19"/>
      <c r="E20" s="56" t="s">
        <v>27</v>
      </c>
      <c r="F20" s="56"/>
      <c r="G20" s="56"/>
      <c r="H20" s="20">
        <f>SUM(H19)</f>
        <v>0</v>
      </c>
    </row>
    <row r="21" spans="1:8" s="4" customFormat="1" ht="38.1" customHeight="1">
      <c r="A21" s="57" t="s">
        <v>31</v>
      </c>
      <c r="B21" s="57"/>
      <c r="C21" s="57"/>
      <c r="D21" s="57"/>
      <c r="E21" s="57"/>
      <c r="F21" s="57"/>
      <c r="G21" s="57"/>
      <c r="H21" s="57"/>
    </row>
    <row r="22" spans="1:8" s="4" customFormat="1" ht="103.7" customHeight="1">
      <c r="A22" s="21">
        <v>2</v>
      </c>
      <c r="B22" s="11" t="s">
        <v>129</v>
      </c>
      <c r="C22" s="11" t="s">
        <v>32</v>
      </c>
      <c r="D22" s="36"/>
      <c r="E22" s="21" t="s">
        <v>14</v>
      </c>
      <c r="F22" s="37">
        <v>5</v>
      </c>
      <c r="G22" s="38"/>
      <c r="H22" s="10">
        <f t="shared" ref="H22:H36" si="1">F22*G22</f>
        <v>0</v>
      </c>
    </row>
    <row r="23" spans="1:8" s="4" customFormat="1" ht="156" customHeight="1">
      <c r="A23" s="22">
        <v>3</v>
      </c>
      <c r="B23" s="23" t="s">
        <v>33</v>
      </c>
      <c r="C23" s="23" t="s">
        <v>125</v>
      </c>
      <c r="D23" s="39"/>
      <c r="E23" s="22" t="s">
        <v>14</v>
      </c>
      <c r="F23" s="40">
        <v>5</v>
      </c>
      <c r="G23" s="41"/>
      <c r="H23" s="10">
        <f t="shared" si="1"/>
        <v>0</v>
      </c>
    </row>
    <row r="24" spans="1:8" s="4" customFormat="1" ht="105.95" customHeight="1">
      <c r="A24" s="21">
        <v>4</v>
      </c>
      <c r="B24" s="24" t="s">
        <v>34</v>
      </c>
      <c r="C24" s="24" t="s">
        <v>130</v>
      </c>
      <c r="D24" s="42"/>
      <c r="E24" s="29" t="s">
        <v>14</v>
      </c>
      <c r="F24" s="43">
        <v>5</v>
      </c>
      <c r="G24" s="44"/>
      <c r="H24" s="17">
        <f t="shared" si="1"/>
        <v>0</v>
      </c>
    </row>
    <row r="25" spans="1:8" s="4" customFormat="1" ht="90.95" customHeight="1">
      <c r="A25" s="25">
        <v>5</v>
      </c>
      <c r="B25" s="21" t="s">
        <v>35</v>
      </c>
      <c r="C25" s="8" t="s">
        <v>36</v>
      </c>
      <c r="D25" s="36"/>
      <c r="E25" s="21" t="s">
        <v>14</v>
      </c>
      <c r="F25" s="38">
        <v>5</v>
      </c>
      <c r="G25" s="38"/>
      <c r="H25" s="10">
        <f t="shared" si="1"/>
        <v>0</v>
      </c>
    </row>
    <row r="26" spans="1:8" s="4" customFormat="1" ht="86.1" customHeight="1">
      <c r="A26" s="21">
        <v>6</v>
      </c>
      <c r="B26" s="23" t="s">
        <v>37</v>
      </c>
      <c r="C26" s="23" t="s">
        <v>131</v>
      </c>
      <c r="D26" s="39"/>
      <c r="E26" s="22" t="s">
        <v>14</v>
      </c>
      <c r="F26" s="40">
        <v>15</v>
      </c>
      <c r="G26" s="41"/>
      <c r="H26" s="26">
        <f t="shared" si="1"/>
        <v>0</v>
      </c>
    </row>
    <row r="27" spans="1:8" s="4" customFormat="1" ht="45">
      <c r="A27" s="21">
        <v>7</v>
      </c>
      <c r="B27" s="11" t="s">
        <v>38</v>
      </c>
      <c r="C27" s="11" t="s">
        <v>126</v>
      </c>
      <c r="D27" s="36"/>
      <c r="E27" s="21" t="s">
        <v>14</v>
      </c>
      <c r="F27" s="37">
        <v>20</v>
      </c>
      <c r="G27" s="38"/>
      <c r="H27" s="10">
        <f t="shared" si="1"/>
        <v>0</v>
      </c>
    </row>
    <row r="28" spans="1:8" s="4" customFormat="1" ht="90">
      <c r="A28" s="21">
        <v>8</v>
      </c>
      <c r="B28" s="11" t="s">
        <v>39</v>
      </c>
      <c r="C28" s="11" t="s">
        <v>132</v>
      </c>
      <c r="D28" s="9"/>
      <c r="E28" s="21" t="s">
        <v>14</v>
      </c>
      <c r="F28" s="37">
        <v>2</v>
      </c>
      <c r="G28" s="38"/>
      <c r="H28" s="10">
        <f t="shared" si="1"/>
        <v>0</v>
      </c>
    </row>
    <row r="29" spans="1:8" s="4" customFormat="1" ht="60">
      <c r="A29" s="21">
        <v>9</v>
      </c>
      <c r="B29" s="11" t="s">
        <v>40</v>
      </c>
      <c r="C29" s="11" t="s">
        <v>147</v>
      </c>
      <c r="D29" s="36"/>
      <c r="E29" s="21" t="s">
        <v>14</v>
      </c>
      <c r="F29" s="37">
        <v>1</v>
      </c>
      <c r="G29" s="38"/>
      <c r="H29" s="10">
        <f t="shared" si="1"/>
        <v>0</v>
      </c>
    </row>
    <row r="30" spans="1:8" s="4" customFormat="1" ht="231.95" customHeight="1">
      <c r="A30" s="21">
        <v>10</v>
      </c>
      <c r="B30" s="11" t="s">
        <v>133</v>
      </c>
      <c r="C30" s="11" t="s">
        <v>134</v>
      </c>
      <c r="D30" s="36"/>
      <c r="E30" s="21" t="s">
        <v>14</v>
      </c>
      <c r="F30" s="37">
        <v>5</v>
      </c>
      <c r="G30" s="38"/>
      <c r="H30" s="10">
        <f t="shared" si="1"/>
        <v>0</v>
      </c>
    </row>
    <row r="31" spans="1:8" s="4" customFormat="1" ht="150.94999999999999" customHeight="1">
      <c r="A31" s="21">
        <v>11</v>
      </c>
      <c r="B31" s="11" t="s">
        <v>41</v>
      </c>
      <c r="C31" s="11" t="s">
        <v>135</v>
      </c>
      <c r="D31" s="36"/>
      <c r="E31" s="21" t="s">
        <v>14</v>
      </c>
      <c r="F31" s="37">
        <v>5</v>
      </c>
      <c r="G31" s="38"/>
      <c r="H31" s="10">
        <f t="shared" si="1"/>
        <v>0</v>
      </c>
    </row>
    <row r="32" spans="1:8" s="4" customFormat="1" ht="60">
      <c r="A32" s="21">
        <v>12</v>
      </c>
      <c r="B32" s="11" t="s">
        <v>42</v>
      </c>
      <c r="C32" s="11" t="s">
        <v>43</v>
      </c>
      <c r="D32" s="36"/>
      <c r="E32" s="21" t="s">
        <v>14</v>
      </c>
      <c r="F32" s="37">
        <v>5</v>
      </c>
      <c r="G32" s="38"/>
      <c r="H32" s="10">
        <f t="shared" si="1"/>
        <v>0</v>
      </c>
    </row>
    <row r="33" spans="1:8" s="4" customFormat="1">
      <c r="A33" s="21">
        <v>13</v>
      </c>
      <c r="B33" s="11" t="s">
        <v>44</v>
      </c>
      <c r="C33" s="11" t="s">
        <v>45</v>
      </c>
      <c r="D33" s="36"/>
      <c r="E33" s="21" t="s">
        <v>14</v>
      </c>
      <c r="F33" s="37">
        <v>5</v>
      </c>
      <c r="G33" s="38"/>
      <c r="H33" s="10">
        <f t="shared" si="1"/>
        <v>0</v>
      </c>
    </row>
    <row r="34" spans="1:8" s="4" customFormat="1" ht="132" customHeight="1">
      <c r="A34" s="21">
        <v>14</v>
      </c>
      <c r="B34" s="11" t="s">
        <v>46</v>
      </c>
      <c r="C34" s="11" t="s">
        <v>136</v>
      </c>
      <c r="D34" s="36"/>
      <c r="E34" s="21" t="s">
        <v>14</v>
      </c>
      <c r="F34" s="37">
        <v>1</v>
      </c>
      <c r="G34" s="38"/>
      <c r="H34" s="10">
        <f t="shared" si="1"/>
        <v>0</v>
      </c>
    </row>
    <row r="35" spans="1:8" s="4" customFormat="1" ht="161.1" customHeight="1">
      <c r="A35" s="21">
        <v>15</v>
      </c>
      <c r="B35" s="11" t="s">
        <v>47</v>
      </c>
      <c r="C35" s="11" t="s">
        <v>137</v>
      </c>
      <c r="D35" s="36"/>
      <c r="E35" s="21" t="s">
        <v>14</v>
      </c>
      <c r="F35" s="37">
        <v>2</v>
      </c>
      <c r="G35" s="38"/>
      <c r="H35" s="10">
        <f t="shared" si="1"/>
        <v>0</v>
      </c>
    </row>
    <row r="36" spans="1:8" s="4" customFormat="1" ht="30">
      <c r="A36" s="21">
        <v>16</v>
      </c>
      <c r="B36" s="11" t="s">
        <v>48</v>
      </c>
      <c r="C36" s="11" t="s">
        <v>127</v>
      </c>
      <c r="D36" s="36"/>
      <c r="E36" s="29" t="s">
        <v>14</v>
      </c>
      <c r="F36" s="43">
        <v>5</v>
      </c>
      <c r="G36" s="44"/>
      <c r="H36" s="10">
        <f t="shared" si="1"/>
        <v>0</v>
      </c>
    </row>
    <row r="37" spans="1:8" s="4" customFormat="1">
      <c r="A37" s="27"/>
      <c r="B37" s="45"/>
      <c r="C37" s="45"/>
      <c r="D37" s="46"/>
      <c r="E37" s="58" t="s">
        <v>27</v>
      </c>
      <c r="F37" s="58"/>
      <c r="G37" s="58"/>
      <c r="H37" s="28">
        <f>SUM(H22:H36,H19)</f>
        <v>0</v>
      </c>
    </row>
    <row r="38" spans="1:8" s="4" customFormat="1" ht="26.1" customHeight="1">
      <c r="A38" s="59" t="s">
        <v>49</v>
      </c>
      <c r="B38" s="59"/>
      <c r="C38" s="59"/>
      <c r="D38" s="59"/>
      <c r="E38" s="59"/>
      <c r="F38" s="59"/>
      <c r="G38" s="59"/>
      <c r="H38" s="59"/>
    </row>
    <row r="39" spans="1:8" s="4" customFormat="1" ht="105">
      <c r="A39" s="21">
        <v>17</v>
      </c>
      <c r="B39" s="11" t="s">
        <v>50</v>
      </c>
      <c r="C39" s="11" t="s">
        <v>51</v>
      </c>
      <c r="D39" s="36"/>
      <c r="E39" s="21" t="s">
        <v>14</v>
      </c>
      <c r="F39" s="37">
        <v>1</v>
      </c>
      <c r="G39" s="38"/>
      <c r="H39" s="10">
        <f t="shared" ref="H39:H50" si="2">F39*G39</f>
        <v>0</v>
      </c>
    </row>
    <row r="40" spans="1:8" s="4" customFormat="1">
      <c r="A40" s="21">
        <v>18</v>
      </c>
      <c r="B40" s="11" t="s">
        <v>52</v>
      </c>
      <c r="C40" s="8" t="s">
        <v>53</v>
      </c>
      <c r="D40" s="36"/>
      <c r="E40" s="21" t="s">
        <v>14</v>
      </c>
      <c r="F40" s="37">
        <v>20</v>
      </c>
      <c r="G40" s="38"/>
      <c r="H40" s="10">
        <f t="shared" si="2"/>
        <v>0</v>
      </c>
    </row>
    <row r="41" spans="1:8" s="4" customFormat="1" ht="225" customHeight="1">
      <c r="A41" s="21">
        <v>19</v>
      </c>
      <c r="B41" s="11" t="s">
        <v>54</v>
      </c>
      <c r="C41" s="8" t="s">
        <v>138</v>
      </c>
      <c r="D41" s="36"/>
      <c r="E41" s="21" t="s">
        <v>14</v>
      </c>
      <c r="F41" s="37">
        <v>1</v>
      </c>
      <c r="G41" s="38"/>
      <c r="H41" s="10">
        <f t="shared" si="2"/>
        <v>0</v>
      </c>
    </row>
    <row r="42" spans="1:8" s="4" customFormat="1" ht="60">
      <c r="A42" s="21">
        <v>20</v>
      </c>
      <c r="B42" s="11" t="s">
        <v>55</v>
      </c>
      <c r="C42" s="8" t="s">
        <v>56</v>
      </c>
      <c r="D42" s="36"/>
      <c r="E42" s="21" t="s">
        <v>14</v>
      </c>
      <c r="F42" s="37">
        <v>1</v>
      </c>
      <c r="G42" s="38"/>
      <c r="H42" s="10">
        <f t="shared" si="2"/>
        <v>0</v>
      </c>
    </row>
    <row r="43" spans="1:8" s="4" customFormat="1" ht="68.099999999999994" customHeight="1">
      <c r="A43" s="21">
        <v>21</v>
      </c>
      <c r="B43" s="11" t="s">
        <v>39</v>
      </c>
      <c r="C43" s="8" t="s">
        <v>57</v>
      </c>
      <c r="D43" s="36"/>
      <c r="E43" s="21" t="s">
        <v>14</v>
      </c>
      <c r="F43" s="37">
        <v>1</v>
      </c>
      <c r="G43" s="38"/>
      <c r="H43" s="10">
        <f t="shared" si="2"/>
        <v>0</v>
      </c>
    </row>
    <row r="44" spans="1:8" s="4" customFormat="1" ht="68.099999999999994" customHeight="1">
      <c r="A44" s="21">
        <v>22</v>
      </c>
      <c r="B44" s="11" t="s">
        <v>58</v>
      </c>
      <c r="C44" s="8" t="s">
        <v>59</v>
      </c>
      <c r="D44" s="36"/>
      <c r="E44" s="21" t="s">
        <v>14</v>
      </c>
      <c r="F44" s="37">
        <v>5</v>
      </c>
      <c r="G44" s="38"/>
      <c r="H44" s="10">
        <f t="shared" si="2"/>
        <v>0</v>
      </c>
    </row>
    <row r="45" spans="1:8" s="4" customFormat="1" ht="84.95" customHeight="1">
      <c r="A45" s="21">
        <v>23</v>
      </c>
      <c r="B45" s="11" t="s">
        <v>139</v>
      </c>
      <c r="C45" s="8" t="s">
        <v>60</v>
      </c>
      <c r="D45" s="36"/>
      <c r="E45" s="21" t="s">
        <v>14</v>
      </c>
      <c r="F45" s="37">
        <v>5</v>
      </c>
      <c r="G45" s="38"/>
      <c r="H45" s="10">
        <f t="shared" si="2"/>
        <v>0</v>
      </c>
    </row>
    <row r="46" spans="1:8" s="4" customFormat="1" ht="35.1" customHeight="1">
      <c r="A46" s="21">
        <v>24</v>
      </c>
      <c r="B46" s="11" t="s">
        <v>61</v>
      </c>
      <c r="C46" s="8" t="s">
        <v>62</v>
      </c>
      <c r="D46" s="36"/>
      <c r="E46" s="21" t="s">
        <v>14</v>
      </c>
      <c r="F46" s="37">
        <v>5</v>
      </c>
      <c r="G46" s="38"/>
      <c r="H46" s="10">
        <f t="shared" si="2"/>
        <v>0</v>
      </c>
    </row>
    <row r="47" spans="1:8" s="4" customFormat="1" ht="48.95" customHeight="1">
      <c r="A47" s="21">
        <v>25</v>
      </c>
      <c r="B47" s="11" t="s">
        <v>140</v>
      </c>
      <c r="C47" s="8" t="s">
        <v>141</v>
      </c>
      <c r="D47" s="36"/>
      <c r="E47" s="21" t="s">
        <v>14</v>
      </c>
      <c r="F47" s="37">
        <v>36</v>
      </c>
      <c r="G47" s="38"/>
      <c r="H47" s="10">
        <f t="shared" si="2"/>
        <v>0</v>
      </c>
    </row>
    <row r="48" spans="1:8" s="4" customFormat="1" ht="60">
      <c r="A48" s="21">
        <v>26</v>
      </c>
      <c r="B48" s="11" t="s">
        <v>63</v>
      </c>
      <c r="C48" s="8" t="s">
        <v>64</v>
      </c>
      <c r="D48" s="36"/>
      <c r="E48" s="21" t="s">
        <v>14</v>
      </c>
      <c r="F48" s="37">
        <v>6</v>
      </c>
      <c r="G48" s="38"/>
      <c r="H48" s="10">
        <f t="shared" si="2"/>
        <v>0</v>
      </c>
    </row>
    <row r="49" spans="1:8" s="4" customFormat="1" ht="30">
      <c r="A49" s="21">
        <v>27</v>
      </c>
      <c r="B49" s="11" t="s">
        <v>65</v>
      </c>
      <c r="C49" s="11" t="s">
        <v>66</v>
      </c>
      <c r="D49" s="36"/>
      <c r="E49" s="21" t="s">
        <v>14</v>
      </c>
      <c r="F49" s="37">
        <v>6</v>
      </c>
      <c r="G49" s="38"/>
      <c r="H49" s="10">
        <f t="shared" si="2"/>
        <v>0</v>
      </c>
    </row>
    <row r="50" spans="1:8" s="4" customFormat="1" ht="102.95" customHeight="1">
      <c r="A50" s="60">
        <v>28</v>
      </c>
      <c r="B50" s="61" t="s">
        <v>142</v>
      </c>
      <c r="C50" s="9" t="s">
        <v>67</v>
      </c>
      <c r="D50" s="36"/>
      <c r="E50" s="60" t="s">
        <v>14</v>
      </c>
      <c r="F50" s="62">
        <v>6</v>
      </c>
      <c r="G50" s="63"/>
      <c r="H50" s="52">
        <f t="shared" si="2"/>
        <v>0</v>
      </c>
    </row>
    <row r="51" spans="1:8" s="4" customFormat="1" ht="63.95" customHeight="1">
      <c r="A51" s="60"/>
      <c r="B51" s="61"/>
      <c r="C51" s="9" t="s">
        <v>68</v>
      </c>
      <c r="D51" s="36"/>
      <c r="E51" s="60"/>
      <c r="F51" s="62"/>
      <c r="G51" s="63"/>
      <c r="H51" s="52"/>
    </row>
    <row r="52" spans="1:8" s="4" customFormat="1" ht="54" customHeight="1">
      <c r="A52" s="21">
        <v>29</v>
      </c>
      <c r="B52" s="11" t="s">
        <v>69</v>
      </c>
      <c r="C52" s="9" t="s">
        <v>70</v>
      </c>
      <c r="D52" s="21"/>
      <c r="E52" s="21" t="s">
        <v>14</v>
      </c>
      <c r="F52" s="37">
        <v>36</v>
      </c>
      <c r="G52" s="38"/>
      <c r="H52" s="10">
        <f t="shared" ref="H52:H77" si="3">F52*G52</f>
        <v>0</v>
      </c>
    </row>
    <row r="53" spans="1:8" s="4" customFormat="1" ht="94.5">
      <c r="A53" s="29">
        <v>30</v>
      </c>
      <c r="B53" s="24" t="s">
        <v>71</v>
      </c>
      <c r="C53" s="9" t="s">
        <v>72</v>
      </c>
      <c r="D53" s="21"/>
      <c r="E53" s="21" t="s">
        <v>14</v>
      </c>
      <c r="F53" s="37">
        <v>36</v>
      </c>
      <c r="G53" s="38"/>
      <c r="H53" s="10">
        <f t="shared" si="3"/>
        <v>0</v>
      </c>
    </row>
    <row r="54" spans="1:8" s="4" customFormat="1" ht="45">
      <c r="A54" s="21">
        <v>31</v>
      </c>
      <c r="B54" s="11" t="s">
        <v>73</v>
      </c>
      <c r="C54" s="23" t="s">
        <v>150</v>
      </c>
      <c r="D54" s="36"/>
      <c r="E54" s="21" t="s">
        <v>14</v>
      </c>
      <c r="F54" s="37">
        <v>36</v>
      </c>
      <c r="G54" s="38"/>
      <c r="H54" s="10">
        <f t="shared" si="3"/>
        <v>0</v>
      </c>
    </row>
    <row r="55" spans="1:8" s="4" customFormat="1" ht="47.1" customHeight="1">
      <c r="A55" s="21">
        <v>32</v>
      </c>
      <c r="B55" s="24" t="s">
        <v>74</v>
      </c>
      <c r="C55" s="47" t="s">
        <v>149</v>
      </c>
      <c r="D55" s="36"/>
      <c r="E55" s="21" t="s">
        <v>14</v>
      </c>
      <c r="F55" s="37">
        <v>36</v>
      </c>
      <c r="G55" s="38"/>
      <c r="H55" s="10">
        <f t="shared" si="3"/>
        <v>0</v>
      </c>
    </row>
    <row r="56" spans="1:8" s="4" customFormat="1" ht="92.1" customHeight="1">
      <c r="A56" s="25" t="s">
        <v>75</v>
      </c>
      <c r="B56" s="11" t="s">
        <v>76</v>
      </c>
      <c r="C56" s="48" t="s">
        <v>77</v>
      </c>
      <c r="D56" s="50"/>
      <c r="E56" s="21" t="s">
        <v>14</v>
      </c>
      <c r="F56" s="37">
        <v>18</v>
      </c>
      <c r="G56" s="38"/>
      <c r="H56" s="10">
        <f t="shared" si="3"/>
        <v>0</v>
      </c>
    </row>
    <row r="57" spans="1:8" s="4" customFormat="1">
      <c r="A57" s="21" t="s">
        <v>78</v>
      </c>
      <c r="B57" s="23" t="s">
        <v>79</v>
      </c>
      <c r="C57" s="8" t="s">
        <v>80</v>
      </c>
      <c r="D57" s="21"/>
      <c r="E57" s="21" t="s">
        <v>14</v>
      </c>
      <c r="F57" s="37">
        <v>18</v>
      </c>
      <c r="G57" s="38"/>
      <c r="H57" s="10">
        <f t="shared" si="3"/>
        <v>0</v>
      </c>
    </row>
    <row r="58" spans="1:8" s="4" customFormat="1" ht="31.5">
      <c r="A58" s="21" t="s">
        <v>81</v>
      </c>
      <c r="B58" s="11" t="s">
        <v>82</v>
      </c>
      <c r="C58" s="9" t="s">
        <v>83</v>
      </c>
      <c r="D58" s="50"/>
      <c r="E58" s="21" t="s">
        <v>14</v>
      </c>
      <c r="F58" s="37">
        <v>18</v>
      </c>
      <c r="G58" s="38"/>
      <c r="H58" s="10">
        <f t="shared" si="3"/>
        <v>0</v>
      </c>
    </row>
    <row r="59" spans="1:8" s="4" customFormat="1" ht="39" customHeight="1">
      <c r="A59" s="21" t="s">
        <v>84</v>
      </c>
      <c r="B59" s="11" t="s">
        <v>85</v>
      </c>
      <c r="C59" s="8" t="s">
        <v>86</v>
      </c>
      <c r="D59" s="21"/>
      <c r="E59" s="21" t="s">
        <v>14</v>
      </c>
      <c r="F59" s="37">
        <v>18</v>
      </c>
      <c r="G59" s="38"/>
      <c r="H59" s="10">
        <f t="shared" si="3"/>
        <v>0</v>
      </c>
    </row>
    <row r="60" spans="1:8" s="4" customFormat="1" ht="54" customHeight="1">
      <c r="A60" s="21" t="s">
        <v>87</v>
      </c>
      <c r="B60" s="11" t="s">
        <v>88</v>
      </c>
      <c r="C60" s="49" t="s">
        <v>143</v>
      </c>
      <c r="D60" s="50"/>
      <c r="E60" s="21" t="s">
        <v>14</v>
      </c>
      <c r="F60" s="37">
        <v>18</v>
      </c>
      <c r="G60" s="38"/>
      <c r="H60" s="10">
        <f t="shared" si="3"/>
        <v>0</v>
      </c>
    </row>
    <row r="61" spans="1:8" s="4" customFormat="1" ht="54" customHeight="1">
      <c r="A61" s="21" t="s">
        <v>89</v>
      </c>
      <c r="B61" s="11" t="s">
        <v>90</v>
      </c>
      <c r="C61" s="8" t="s">
        <v>144</v>
      </c>
      <c r="D61" s="21"/>
      <c r="E61" s="21" t="s">
        <v>14</v>
      </c>
      <c r="F61" s="37">
        <v>18</v>
      </c>
      <c r="G61" s="38"/>
      <c r="H61" s="10">
        <f t="shared" si="3"/>
        <v>0</v>
      </c>
    </row>
    <row r="62" spans="1:8" s="4" customFormat="1" ht="69.95" customHeight="1">
      <c r="A62" s="21" t="s">
        <v>91</v>
      </c>
      <c r="B62" s="11" t="s">
        <v>92</v>
      </c>
      <c r="C62" s="9" t="s">
        <v>93</v>
      </c>
      <c r="D62" s="50"/>
      <c r="E62" s="21" t="s">
        <v>14</v>
      </c>
      <c r="F62" s="37">
        <v>18</v>
      </c>
      <c r="G62" s="38"/>
      <c r="H62" s="10">
        <f t="shared" si="3"/>
        <v>0</v>
      </c>
    </row>
    <row r="63" spans="1:8" s="4" customFormat="1" ht="45.95" customHeight="1">
      <c r="A63" s="21" t="s">
        <v>94</v>
      </c>
      <c r="B63" s="11" t="s">
        <v>95</v>
      </c>
      <c r="C63" s="8" t="s">
        <v>145</v>
      </c>
      <c r="D63" s="21"/>
      <c r="E63" s="21" t="s">
        <v>14</v>
      </c>
      <c r="F63" s="37">
        <v>18</v>
      </c>
      <c r="G63" s="38"/>
      <c r="H63" s="10">
        <f t="shared" si="3"/>
        <v>0</v>
      </c>
    </row>
    <row r="64" spans="1:8" s="4" customFormat="1" ht="56.1" customHeight="1">
      <c r="A64" s="21">
        <v>38</v>
      </c>
      <c r="B64" s="11" t="s">
        <v>96</v>
      </c>
      <c r="C64" s="9" t="s">
        <v>97</v>
      </c>
      <c r="D64" s="21"/>
      <c r="E64" s="21" t="s">
        <v>14</v>
      </c>
      <c r="F64" s="37">
        <v>36</v>
      </c>
      <c r="G64" s="38"/>
      <c r="H64" s="10">
        <f t="shared" si="3"/>
        <v>0</v>
      </c>
    </row>
    <row r="65" spans="1:8" s="4" customFormat="1" ht="57.95" customHeight="1">
      <c r="A65" s="21">
        <v>39</v>
      </c>
      <c r="B65" s="11" t="s">
        <v>98</v>
      </c>
      <c r="C65" s="9" t="s">
        <v>99</v>
      </c>
      <c r="D65" s="21"/>
      <c r="E65" s="21" t="s">
        <v>14</v>
      </c>
      <c r="F65" s="37">
        <v>36</v>
      </c>
      <c r="G65" s="38"/>
      <c r="H65" s="10">
        <f t="shared" si="3"/>
        <v>0</v>
      </c>
    </row>
    <row r="66" spans="1:8" s="4" customFormat="1" ht="30">
      <c r="A66" s="21">
        <v>40</v>
      </c>
      <c r="B66" s="11" t="s">
        <v>100</v>
      </c>
      <c r="C66" s="8" t="s">
        <v>101</v>
      </c>
      <c r="D66" s="21"/>
      <c r="E66" s="21" t="s">
        <v>102</v>
      </c>
      <c r="F66" s="37">
        <v>6</v>
      </c>
      <c r="G66" s="38"/>
      <c r="H66" s="10">
        <f t="shared" si="3"/>
        <v>0</v>
      </c>
    </row>
    <row r="67" spans="1:8" s="4" customFormat="1" ht="31.5">
      <c r="A67" s="21">
        <v>41</v>
      </c>
      <c r="B67" s="11" t="s">
        <v>103</v>
      </c>
      <c r="C67" s="9" t="s">
        <v>104</v>
      </c>
      <c r="D67" s="21"/>
      <c r="E67" s="21" t="s">
        <v>14</v>
      </c>
      <c r="F67" s="37">
        <v>6</v>
      </c>
      <c r="G67" s="38"/>
      <c r="H67" s="10">
        <f t="shared" si="3"/>
        <v>0</v>
      </c>
    </row>
    <row r="68" spans="1:8" s="4" customFormat="1" ht="27.95" customHeight="1">
      <c r="A68" s="21">
        <v>42</v>
      </c>
      <c r="B68" s="11" t="s">
        <v>105</v>
      </c>
      <c r="C68" s="9" t="s">
        <v>106</v>
      </c>
      <c r="D68" s="21"/>
      <c r="E68" s="21" t="s">
        <v>14</v>
      </c>
      <c r="F68" s="37">
        <v>10</v>
      </c>
      <c r="G68" s="38"/>
      <c r="H68" s="10">
        <f t="shared" si="3"/>
        <v>0</v>
      </c>
    </row>
    <row r="69" spans="1:8" s="4" customFormat="1">
      <c r="A69" s="21">
        <v>43</v>
      </c>
      <c r="B69" s="11" t="s">
        <v>107</v>
      </c>
      <c r="C69" s="9" t="s">
        <v>108</v>
      </c>
      <c r="D69" s="21"/>
      <c r="E69" s="21" t="s">
        <v>14</v>
      </c>
      <c r="F69" s="37">
        <v>10</v>
      </c>
      <c r="G69" s="38"/>
      <c r="H69" s="10">
        <f t="shared" si="3"/>
        <v>0</v>
      </c>
    </row>
    <row r="70" spans="1:8" s="4" customFormat="1" ht="31.5">
      <c r="A70" s="21">
        <v>44</v>
      </c>
      <c r="B70" s="11" t="s">
        <v>109</v>
      </c>
      <c r="C70" s="9" t="s">
        <v>110</v>
      </c>
      <c r="D70" s="21"/>
      <c r="E70" s="21" t="s">
        <v>14</v>
      </c>
      <c r="F70" s="37">
        <v>20</v>
      </c>
      <c r="G70" s="38"/>
      <c r="H70" s="10">
        <f t="shared" si="3"/>
        <v>0</v>
      </c>
    </row>
    <row r="71" spans="1:8" s="4" customFormat="1" ht="44.1" customHeight="1">
      <c r="A71" s="21">
        <v>45</v>
      </c>
      <c r="B71" s="11" t="s">
        <v>111</v>
      </c>
      <c r="C71" s="9" t="s">
        <v>112</v>
      </c>
      <c r="D71" s="21"/>
      <c r="E71" s="21" t="s">
        <v>14</v>
      </c>
      <c r="F71" s="37">
        <v>6</v>
      </c>
      <c r="G71" s="38"/>
      <c r="H71" s="10">
        <f t="shared" si="3"/>
        <v>0</v>
      </c>
    </row>
    <row r="72" spans="1:8" s="4" customFormat="1" ht="32.1" customHeight="1">
      <c r="A72" s="21">
        <v>46</v>
      </c>
      <c r="B72" s="11" t="s">
        <v>113</v>
      </c>
      <c r="C72" s="9" t="s">
        <v>114</v>
      </c>
      <c r="D72" s="21"/>
      <c r="E72" s="21" t="s">
        <v>14</v>
      </c>
      <c r="F72" s="37">
        <v>6</v>
      </c>
      <c r="G72" s="38"/>
      <c r="H72" s="10">
        <f t="shared" si="3"/>
        <v>0</v>
      </c>
    </row>
    <row r="73" spans="1:8" s="4" customFormat="1" ht="39" customHeight="1">
      <c r="A73" s="21">
        <v>47</v>
      </c>
      <c r="B73" s="11" t="s">
        <v>115</v>
      </c>
      <c r="C73" s="51" t="s">
        <v>116</v>
      </c>
      <c r="D73" s="21"/>
      <c r="E73" s="21" t="s">
        <v>14</v>
      </c>
      <c r="F73" s="37">
        <v>6</v>
      </c>
      <c r="G73" s="38"/>
      <c r="H73" s="10">
        <f t="shared" si="3"/>
        <v>0</v>
      </c>
    </row>
    <row r="74" spans="1:8" s="4" customFormat="1" ht="36" customHeight="1">
      <c r="A74" s="21">
        <v>48</v>
      </c>
      <c r="B74" s="11" t="s">
        <v>117</v>
      </c>
      <c r="C74" s="9" t="s">
        <v>146</v>
      </c>
      <c r="D74" s="36"/>
      <c r="E74" s="21" t="s">
        <v>14</v>
      </c>
      <c r="F74" s="37">
        <v>3</v>
      </c>
      <c r="G74" s="38"/>
      <c r="H74" s="10">
        <f t="shared" si="3"/>
        <v>0</v>
      </c>
    </row>
    <row r="75" spans="1:8" s="4" customFormat="1" ht="66" customHeight="1">
      <c r="A75" s="21">
        <v>49</v>
      </c>
      <c r="B75" s="11" t="s">
        <v>118</v>
      </c>
      <c r="C75" s="9" t="s">
        <v>119</v>
      </c>
      <c r="D75" s="21"/>
      <c r="E75" s="21" t="s">
        <v>14</v>
      </c>
      <c r="F75" s="37">
        <v>1</v>
      </c>
      <c r="G75" s="38"/>
      <c r="H75" s="10">
        <f t="shared" si="3"/>
        <v>0</v>
      </c>
    </row>
    <row r="76" spans="1:8" s="4" customFormat="1" ht="86.1" customHeight="1">
      <c r="A76" s="21">
        <v>50</v>
      </c>
      <c r="B76" s="11" t="s">
        <v>120</v>
      </c>
      <c r="C76" s="11" t="s">
        <v>148</v>
      </c>
      <c r="D76" s="21"/>
      <c r="E76" s="21" t="s">
        <v>14</v>
      </c>
      <c r="F76" s="37">
        <v>1</v>
      </c>
      <c r="G76" s="38"/>
      <c r="H76" s="10">
        <f t="shared" si="3"/>
        <v>0</v>
      </c>
    </row>
    <row r="77" spans="1:8" s="4" customFormat="1">
      <c r="A77" s="29">
        <v>51</v>
      </c>
      <c r="B77" s="24" t="s">
        <v>121</v>
      </c>
      <c r="C77" s="16" t="s">
        <v>122</v>
      </c>
      <c r="D77" s="29"/>
      <c r="E77" s="29" t="s">
        <v>14</v>
      </c>
      <c r="F77" s="43">
        <v>1</v>
      </c>
      <c r="G77" s="44"/>
      <c r="H77" s="17">
        <f t="shared" si="3"/>
        <v>0</v>
      </c>
    </row>
    <row r="78" spans="1:8" s="4" customFormat="1" ht="24" customHeight="1">
      <c r="A78" s="31"/>
      <c r="B78" s="31"/>
      <c r="C78" s="32"/>
      <c r="D78" s="31"/>
      <c r="E78" s="33"/>
      <c r="F78" s="53" t="s">
        <v>27</v>
      </c>
      <c r="G78" s="53"/>
      <c r="H78" s="14">
        <f>SUM(H39:H77)</f>
        <v>0</v>
      </c>
    </row>
    <row r="79" spans="1:8" s="4" customFormat="1">
      <c r="A79" s="30"/>
      <c r="B79" s="30"/>
      <c r="C79" s="34"/>
      <c r="D79" s="30"/>
      <c r="E79" s="30"/>
      <c r="F79" s="54" t="s">
        <v>123</v>
      </c>
      <c r="G79" s="54"/>
      <c r="H79" s="35">
        <f>SUM(H78,H70,H70,H37,H20)</f>
        <v>0</v>
      </c>
    </row>
  </sheetData>
  <mergeCells count="20">
    <mergeCell ref="A16:D16"/>
    <mergeCell ref="E16:G16"/>
    <mergeCell ref="E1:H1"/>
    <mergeCell ref="A3:H3"/>
    <mergeCell ref="A5:H5"/>
    <mergeCell ref="A6:H6"/>
    <mergeCell ref="A8:H8"/>
    <mergeCell ref="H50:H51"/>
    <mergeCell ref="F78:G78"/>
    <mergeCell ref="F79:G79"/>
    <mergeCell ref="A17:H17"/>
    <mergeCell ref="E20:G20"/>
    <mergeCell ref="A21:H21"/>
    <mergeCell ref="E37:G37"/>
    <mergeCell ref="A38:H38"/>
    <mergeCell ref="A50:A51"/>
    <mergeCell ref="B50:B51"/>
    <mergeCell ref="E50:E51"/>
    <mergeCell ref="F50:F51"/>
    <mergeCell ref="G50:G51"/>
  </mergeCells>
  <hyperlinks>
    <hyperlink ref="C51" r:id="rId1"/>
  </hyperlinks>
  <pageMargins left="0.70000000000000007" right="0.70000000000000007" top="0.97716535433070872" bottom="1.0055118110236221" header="0.58346456692913384" footer="0.30000000000000004"/>
  <pageSetup paperSize="9" scale="46" fitToHeight="0" orientation="landscape" r:id="rId2"/>
  <headerFooter alignWithMargins="0">
    <oddHeader>&amp;C&amp;G</oddHeader>
    <oddFooter>&amp;C&amp;"Calibri,Regular"&amp;14&amp;K000000Projekt współfinansowany ze środków Unii Europejskiej w ramach Europejskiego Funduszu Społecznego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Więcław</dc:creator>
  <cp:lastModifiedBy>Magdalena Więcław</cp:lastModifiedBy>
  <cp:lastPrinted>2022-01-26T13:05:27Z</cp:lastPrinted>
  <dcterms:created xsi:type="dcterms:W3CDTF">2022-01-26T11:48:30Z</dcterms:created>
  <dcterms:modified xsi:type="dcterms:W3CDTF">2022-01-26T13:09:36Z</dcterms:modified>
</cp:coreProperties>
</file>