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usia\Desktop\PROJEKTY\2022_SUCHA BESKIDZKA\19_CD\6_PRZEDMIAR ROBÓT\"/>
    </mc:Choice>
  </mc:AlternateContent>
  <xr:revisionPtr revIDLastSave="0" documentId="13_ncr:1_{B5C1E75E-3160-4394-A8CD-BF6C964412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D33" i="1" l="1"/>
  <c r="D27" i="1"/>
  <c r="D29" i="1" s="1"/>
  <c r="D30" i="1"/>
  <c r="D13" i="1"/>
  <c r="D16" i="1"/>
  <c r="D71" i="1"/>
  <c r="D56" i="1"/>
  <c r="D54" i="1"/>
  <c r="D61" i="1"/>
  <c r="D50" i="1"/>
</calcChain>
</file>

<file path=xl/sharedStrings.xml><?xml version="1.0" encoding="utf-8"?>
<sst xmlns="http://schemas.openxmlformats.org/spreadsheetml/2006/main" count="219" uniqueCount="131">
  <si>
    <t>STWiORB</t>
  </si>
  <si>
    <t>Nazwa robót</t>
  </si>
  <si>
    <t>Ilość</t>
  </si>
  <si>
    <t>J.m.</t>
  </si>
  <si>
    <t>c.j. (netto)</t>
  </si>
  <si>
    <t>Roboty przygotowawcze</t>
  </si>
  <si>
    <t>D.01.01.01a</t>
  </si>
  <si>
    <t>Odtworzenie trasy i punktów wysokościowych oraz sporządzenie inwentaryzacji powykonawczej drogi</t>
  </si>
  <si>
    <t>km</t>
  </si>
  <si>
    <t>Roboty ziemne</t>
  </si>
  <si>
    <t>D.02.00.00</t>
  </si>
  <si>
    <t>m3</t>
  </si>
  <si>
    <t>m2</t>
  </si>
  <si>
    <t>m</t>
  </si>
  <si>
    <t>Podbudowy</t>
  </si>
  <si>
    <t>Nawierzchnie</t>
  </si>
  <si>
    <t xml:space="preserve">Warstwa mrozochronna z mieszanki niezwiązanej CBR&gt;=30% gr. 15 cm - jezdnia </t>
  </si>
  <si>
    <t xml:space="preserve">Warstwa separująca z geowłókniny - jezdnia </t>
  </si>
  <si>
    <t>Podbudowa zasadnicza  AC 22P gr. 10 cm - jezdnia</t>
  </si>
  <si>
    <t>Podbudowa pomocnicza z kruszywa łamanego stabilizowanego mechanicznie C90/3 gr. 15 cm - jezdnia</t>
  </si>
  <si>
    <t xml:space="preserve">Warstwa odsączająca z kruszywa filtracyjnego gr. 20 cm CBR&gt;=25% i k&gt;=8m/dobę- jezdnia </t>
  </si>
  <si>
    <t>Elementy ulic</t>
  </si>
  <si>
    <t>Urządzenia bezpieczeństwa ruchu</t>
  </si>
  <si>
    <t>szt</t>
  </si>
  <si>
    <t xml:space="preserve">Kanał technologiczny </t>
  </si>
  <si>
    <t>Kanał technologiczny KTp</t>
  </si>
  <si>
    <t>D.04.07.01a</t>
  </si>
  <si>
    <t>D.04.04.02a</t>
  </si>
  <si>
    <t>D.05.03.05a</t>
  </si>
  <si>
    <t>D.05.03.05b</t>
  </si>
  <si>
    <t xml:space="preserve">
D.08.03.01
</t>
  </si>
  <si>
    <t xml:space="preserve">D.06.03.01a </t>
  </si>
  <si>
    <t>Wodoszczelna studnia kablowa PE DN600</t>
  </si>
  <si>
    <t xml:space="preserve">Pobocze z destruktu asfaltowego gr.20 cm </t>
  </si>
  <si>
    <t xml:space="preserve">Roboty ziemne, wykopy </t>
  </si>
  <si>
    <t>M.11.01.04</t>
  </si>
  <si>
    <t>Rozbiórki elementów drogowych i mostowych</t>
  </si>
  <si>
    <t>M.05.01.01</t>
  </si>
  <si>
    <t>kg</t>
  </si>
  <si>
    <t>Pale</t>
  </si>
  <si>
    <t>M.11.03.02</t>
  </si>
  <si>
    <t>mb</t>
  </si>
  <si>
    <t>Podpory, ustrój nośny</t>
  </si>
  <si>
    <t>M.12.01.01</t>
  </si>
  <si>
    <t>Roboty zbrojarskie stal: AIIIN, klasa ciągliwości C</t>
  </si>
  <si>
    <t>Roboty betonowe klasy C35/45</t>
  </si>
  <si>
    <t>Beton wyrównawczy/podkładowy klasy C8/10</t>
  </si>
  <si>
    <t>Płyty przejściowe</t>
  </si>
  <si>
    <t>M.13.01.00</t>
  </si>
  <si>
    <t>Roboty betonowe klasy C30/37</t>
  </si>
  <si>
    <t>M.13.02.00</t>
  </si>
  <si>
    <t>Beton wyrównawczy/ochronny klasy C8/10</t>
  </si>
  <si>
    <t>Zabudowa chodnikowa</t>
  </si>
  <si>
    <t>Beton wyrównawczy klasy C8/10</t>
  </si>
  <si>
    <t>M.20.15.01</t>
  </si>
  <si>
    <t>Kotwy talerzowe</t>
  </si>
  <si>
    <t>szt.</t>
  </si>
  <si>
    <t>M.17.03.01</t>
  </si>
  <si>
    <t>M.15.03.01</t>
  </si>
  <si>
    <t>Wyposażenie obiektu</t>
  </si>
  <si>
    <t>LP</t>
  </si>
  <si>
    <t>M.20.01.02</t>
  </si>
  <si>
    <t xml:space="preserve">Oznakowanie stałe i tymczasowe </t>
  </si>
  <si>
    <t>łącznie netto:</t>
  </si>
  <si>
    <t>VAT 23%</t>
  </si>
  <si>
    <t>łącznie brutto:</t>
  </si>
  <si>
    <t xml:space="preserve">M.15.02.03  </t>
  </si>
  <si>
    <t>M.15.01.04</t>
  </si>
  <si>
    <t>M.12.01.00</t>
  </si>
  <si>
    <t>M.13.03.01a</t>
  </si>
  <si>
    <t>D.04.03.01a</t>
  </si>
  <si>
    <t xml:space="preserve">D.04.01.01 </t>
  </si>
  <si>
    <t xml:space="preserve">D.07.02.01a D.07.01.01a </t>
  </si>
  <si>
    <t xml:space="preserve">Profilowanie i zagęszczanie podłoża </t>
  </si>
  <si>
    <t>D.04.02.01a</t>
  </si>
  <si>
    <t>Ustawienie obrzeży betonowych o wymiarach 8x30cm na ławie betonowej  C12/15</t>
  </si>
  <si>
    <t>Odwodnienie</t>
  </si>
  <si>
    <t xml:space="preserve">Zasypki mostowa w klinie odłamu obiektu mostowego </t>
  </si>
  <si>
    <t>Pale wielkośrednicowe śr. 60cm w rurach obsadowych wraz ze zbrojeniem</t>
  </si>
  <si>
    <t>wartość zł (netto)</t>
  </si>
  <si>
    <t xml:space="preserve">Izolacja płyt przejściowych </t>
  </si>
  <si>
    <t xml:space="preserve">Izolacja podpór mostu </t>
  </si>
  <si>
    <t>Izolacja  ustroju nośnego</t>
  </si>
  <si>
    <t>Zabezpieczenie izolacji folią kubełkową+geowłókniną od strony gruntu</t>
  </si>
  <si>
    <t>D.04.01.01 -0.04.03.01</t>
  </si>
  <si>
    <t>Odwodnienie izolacji pomostu obiektu mostowego</t>
  </si>
  <si>
    <t>Zabezpieczenie antykorozyjne powierzchni betonowych</t>
  </si>
  <si>
    <t>Wzmocnienie  nawierzchni  geokompozytem
w  rejonie  dylatacji  obiektu  inżynierskiego</t>
  </si>
  <si>
    <t>Gzymsy z polimerobetonu h=0.7m</t>
  </si>
  <si>
    <t>Izolacja kap chodnikowych  na bazie kationowej emulsji bitumicznej modyfikowanej polimerami</t>
  </si>
  <si>
    <t>Wykonanie oznakowania według zatwierdzonej stałej organizacji ruchu</t>
  </si>
  <si>
    <t>Wykonanie oznakowania według zatwierdzonej tymczasowej organizacji ruchu</t>
  </si>
  <si>
    <t xml:space="preserve">Montaż Barieroporęczy H2W2B </t>
  </si>
  <si>
    <t>kpl</t>
  </si>
  <si>
    <t>Rozbiórka konstrukcji stalowej istniejącej kładki i przekazanie jej w miejsce wskazane przez Inwestora (w całości)</t>
  </si>
  <si>
    <t>Rozbiórka nawierzchni asfaltowej, chodnika z odwozem i utylizacją</t>
  </si>
  <si>
    <t>Demontaż balustrady znajdującej się na moście z odwozem i utylizacją</t>
  </si>
  <si>
    <t>Kostka betonowa wibroprasowana gr. 8cm ułożona na podsypce cementowo-piaskowej gr. 3cm</t>
  </si>
  <si>
    <t>D.04.04.02b</t>
  </si>
  <si>
    <t>Podbudowa z kruszywa łamanego stabilizowanego mechanicznie 0/31,5 gr.15cm</t>
  </si>
  <si>
    <t>Podbudowa z kruszywa naturalnego gr. 15cm</t>
  </si>
  <si>
    <t>Nawierzchnie chodników</t>
  </si>
  <si>
    <t xml:space="preserve">Warstwa wiążąca AC16W 35/50 gr.5cm </t>
  </si>
  <si>
    <t>Warstwa wiążąca AC16W 35/50 gr.8cm</t>
  </si>
  <si>
    <t xml:space="preserve">Warstwa ścieralna AC11S 50/70 gr.4cm  </t>
  </si>
  <si>
    <t>Zasypanie wykopów z zagęszczeniem oraz reprofilacja terenu, wykonanie skarp</t>
  </si>
  <si>
    <t>Oczyszczenie mechaniczne warstw konstrukcyjnych z betonu asfaltowego wraz ze skropieniem emulsją asfaltową</t>
  </si>
  <si>
    <t>M.20.01.60</t>
  </si>
  <si>
    <t>M.20.02.01</t>
  </si>
  <si>
    <t>M.18.01.05</t>
  </si>
  <si>
    <t>D.05.03.01</t>
  </si>
  <si>
    <t xml:space="preserve">M.16.01.03a </t>
  </si>
  <si>
    <t>D.11.02.01</t>
  </si>
  <si>
    <t xml:space="preserve">M.20.01.08 </t>
  </si>
  <si>
    <t>Rozebranie mostu z odwozem i utylizacją</t>
  </si>
  <si>
    <t>poszerzeniem korpusu drogowego oraz reprofilacja terenu, wykonanie skarp</t>
  </si>
  <si>
    <t xml:space="preserve">M.11.01.05
</t>
  </si>
  <si>
    <t xml:space="preserve">D.03.02.01 </t>
  </si>
  <si>
    <t>Kanalizacja deszczowa - wymiana istniejącego wpustu i jego wylotu na nowy</t>
  </si>
  <si>
    <t>Wykonanie zabezpieczenia wykopu z grodzic stalowych  (planowane do wyciągnięcia) celem wykonania oraz etapowania budowy obiektu oraz zabezpieczenia drogi - należy przyjąć w zależności od przyjętej przez Wykonawcę technologii</t>
  </si>
  <si>
    <t>Wykonanie mostu tymczasowego, barier naprowadzających, karczowanie krzewów i drzew, budowa drogi dojazdowej do mostu tymczasowego, fundamentu pod kładkę oraz dojście do kładki na czas wykonywania robót budowlanych - należy przyjąć w zależności od przyjętej przez Wykonawcę technologii</t>
  </si>
  <si>
    <t>M.19.01.01a</t>
  </si>
  <si>
    <t>Krawężniki betonowy 15x30cm na ławie betonowej C12/15</t>
  </si>
  <si>
    <t>D.08.01.01</t>
  </si>
  <si>
    <t>TABELA ELEMENTÓW SCALONYCH</t>
  </si>
  <si>
    <t xml:space="preserve"> </t>
  </si>
  <si>
    <t>Krawężniki kamienne kotwione 18x20, w części zabudowy chodnikowej na ławie betonowej</t>
  </si>
  <si>
    <t>Odtworzeniem umocnienia brzegów z koszy siatkowo -kamiennych</t>
  </si>
  <si>
    <t xml:space="preserve">Rozbiórka koszy siatkowo - kamiennych </t>
  </si>
  <si>
    <t xml:space="preserve">M.11.01.06
</t>
  </si>
  <si>
    <t>Odtworzeniem umocnienia -  narzut kamienny śr. D&gt;80cm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</si>
</sst>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222222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6" fillId="0" borderId="1" xfId="1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9" fillId="3" borderId="2" xfId="2" applyNumberFormat="1" applyFont="1" applyFill="1" applyBorder="1" applyAlignment="1">
      <alignment horizontal="center" vertical="center"/>
    </xf>
    <xf numFmtId="4" fontId="9" fillId="3" borderId="1" xfId="2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3" applyNumberFormat="1" applyFont="1" applyBorder="1" applyAlignment="1">
      <alignment horizontal="center" vertical="center"/>
    </xf>
    <xf numFmtId="3" fontId="11" fillId="0" borderId="1" xfId="3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4" fontId="14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3" xr:uid="{573BC01E-2C44-4A0E-ABAD-644977094B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tabSelected="1" topLeftCell="A52" zoomScale="70" zoomScaleNormal="70" workbookViewId="0">
      <selection activeCell="N72" sqref="N69:N72"/>
    </sheetView>
  </sheetViews>
  <sheetFormatPr defaultRowHeight="14.4" x14ac:dyDescent="0.3"/>
  <cols>
    <col min="1" max="1" width="3.6640625" style="26" customWidth="1"/>
    <col min="2" max="2" width="9.77734375" style="1" customWidth="1"/>
    <col min="3" max="3" width="41.21875" style="2" customWidth="1"/>
    <col min="4" max="4" width="8" style="3" customWidth="1"/>
    <col min="5" max="5" width="3.88671875" style="4" customWidth="1"/>
    <col min="6" max="6" width="9.33203125" style="3" customWidth="1"/>
    <col min="7" max="7" width="10.88671875" style="3" customWidth="1"/>
    <col min="13" max="13" width="14.44140625" customWidth="1"/>
    <col min="14" max="14" width="10.88671875" bestFit="1" customWidth="1"/>
  </cols>
  <sheetData>
    <row r="1" spans="1:14" ht="25.5" customHeight="1" x14ac:dyDescent="0.3">
      <c r="A1" s="21" t="s">
        <v>60</v>
      </c>
      <c r="B1" s="7" t="s">
        <v>0</v>
      </c>
      <c r="C1" s="7" t="s">
        <v>1</v>
      </c>
      <c r="D1" s="7" t="s">
        <v>2</v>
      </c>
      <c r="E1" s="7" t="s">
        <v>3</v>
      </c>
      <c r="F1" s="8" t="s">
        <v>4</v>
      </c>
      <c r="G1" s="8" t="s">
        <v>79</v>
      </c>
      <c r="H1" s="34" t="s">
        <v>124</v>
      </c>
      <c r="I1" s="35"/>
      <c r="J1" s="35"/>
      <c r="K1" s="35"/>
      <c r="L1" s="35"/>
      <c r="M1" s="36"/>
      <c r="N1" s="6" t="s">
        <v>79</v>
      </c>
    </row>
    <row r="2" spans="1:14" ht="25.5" customHeight="1" x14ac:dyDescent="0.3">
      <c r="A2" s="43" t="s">
        <v>5</v>
      </c>
      <c r="B2" s="44"/>
      <c r="C2" s="44"/>
      <c r="D2" s="44"/>
      <c r="E2" s="44"/>
      <c r="F2" s="44"/>
      <c r="G2" s="45"/>
      <c r="H2" s="40" t="s">
        <v>5</v>
      </c>
      <c r="I2" s="41"/>
      <c r="J2" s="41"/>
      <c r="K2" s="41"/>
      <c r="L2" s="41"/>
      <c r="M2" s="41"/>
      <c r="N2" s="27"/>
    </row>
    <row r="3" spans="1:14" ht="30" customHeight="1" x14ac:dyDescent="0.3">
      <c r="A3" s="21">
        <v>1</v>
      </c>
      <c r="B3" s="9" t="s">
        <v>6</v>
      </c>
      <c r="C3" s="9" t="s">
        <v>7</v>
      </c>
      <c r="D3" s="9">
        <v>0.1</v>
      </c>
      <c r="E3" s="9" t="s">
        <v>8</v>
      </c>
      <c r="F3" s="14"/>
      <c r="G3" s="9"/>
      <c r="H3" s="28"/>
      <c r="I3" s="28"/>
      <c r="J3" s="28"/>
      <c r="K3" s="28"/>
      <c r="L3" s="28"/>
      <c r="M3" s="28"/>
      <c r="N3" s="28"/>
    </row>
    <row r="4" spans="1:14" ht="57" customHeight="1" x14ac:dyDescent="0.3">
      <c r="A4" s="21">
        <v>2</v>
      </c>
      <c r="B4" s="9" t="s">
        <v>107</v>
      </c>
      <c r="C4" s="9" t="s">
        <v>119</v>
      </c>
      <c r="D4" s="9">
        <v>1</v>
      </c>
      <c r="E4" s="9" t="s">
        <v>93</v>
      </c>
      <c r="F4" s="14"/>
      <c r="G4" s="9"/>
      <c r="H4" s="28"/>
      <c r="I4" s="28"/>
      <c r="J4" s="28"/>
      <c r="K4" s="28"/>
      <c r="L4" s="28"/>
      <c r="M4" s="28"/>
      <c r="N4" s="28"/>
    </row>
    <row r="5" spans="1:14" ht="69" customHeight="1" x14ac:dyDescent="0.3">
      <c r="A5" s="21">
        <v>3</v>
      </c>
      <c r="B5" s="9" t="s">
        <v>108</v>
      </c>
      <c r="C5" s="9" t="s">
        <v>120</v>
      </c>
      <c r="D5" s="9">
        <v>1</v>
      </c>
      <c r="E5" s="9" t="s">
        <v>93</v>
      </c>
      <c r="F5" s="14"/>
      <c r="G5" s="9"/>
      <c r="H5" s="28"/>
      <c r="I5" s="28"/>
      <c r="J5" s="28"/>
      <c r="K5" s="28"/>
      <c r="L5" s="28"/>
      <c r="M5" s="28"/>
      <c r="N5" s="28"/>
    </row>
    <row r="6" spans="1:14" ht="25.5" customHeight="1" x14ac:dyDescent="0.3">
      <c r="A6" s="42" t="s">
        <v>36</v>
      </c>
      <c r="B6" s="42"/>
      <c r="C6" s="42"/>
      <c r="D6" s="42"/>
      <c r="E6" s="42"/>
      <c r="F6" s="42"/>
      <c r="G6" s="42"/>
      <c r="H6" s="39" t="s">
        <v>36</v>
      </c>
      <c r="I6" s="39"/>
      <c r="J6" s="39"/>
      <c r="K6" s="39"/>
      <c r="L6" s="39"/>
      <c r="M6" s="39"/>
      <c r="N6" s="27"/>
    </row>
    <row r="7" spans="1:14" s="5" customFormat="1" ht="39" customHeight="1" x14ac:dyDescent="0.3">
      <c r="A7" s="21">
        <v>4</v>
      </c>
      <c r="B7" s="9" t="s">
        <v>37</v>
      </c>
      <c r="C7" s="9" t="s">
        <v>94</v>
      </c>
      <c r="D7" s="9">
        <v>1</v>
      </c>
      <c r="E7" s="9" t="s">
        <v>93</v>
      </c>
      <c r="F7" s="14"/>
      <c r="G7" s="9"/>
      <c r="H7" s="29"/>
      <c r="I7" s="29"/>
      <c r="J7" s="29"/>
      <c r="K7" s="29"/>
      <c r="L7" s="29"/>
      <c r="M7" s="29"/>
      <c r="N7" s="29"/>
    </row>
    <row r="8" spans="1:14" s="5" customFormat="1" ht="25.5" customHeight="1" x14ac:dyDescent="0.3">
      <c r="A8" s="21">
        <v>5</v>
      </c>
      <c r="B8" s="9" t="s">
        <v>37</v>
      </c>
      <c r="C8" s="9" t="s">
        <v>95</v>
      </c>
      <c r="D8" s="9">
        <v>446</v>
      </c>
      <c r="E8" s="9" t="s">
        <v>12</v>
      </c>
      <c r="F8" s="14"/>
      <c r="G8" s="9"/>
      <c r="H8" s="29"/>
      <c r="I8" s="29"/>
      <c r="J8" s="29"/>
      <c r="K8" s="29"/>
      <c r="L8" s="29"/>
      <c r="M8" s="29"/>
      <c r="N8" s="29"/>
    </row>
    <row r="9" spans="1:14" s="5" customFormat="1" ht="25.5" customHeight="1" x14ac:dyDescent="0.3">
      <c r="A9" s="21">
        <v>6</v>
      </c>
      <c r="B9" s="9" t="s">
        <v>37</v>
      </c>
      <c r="C9" s="9" t="s">
        <v>96</v>
      </c>
      <c r="D9" s="9">
        <v>22</v>
      </c>
      <c r="E9" s="9" t="s">
        <v>13</v>
      </c>
      <c r="F9" s="14"/>
      <c r="G9" s="9"/>
      <c r="H9" s="29"/>
      <c r="I9" s="29"/>
      <c r="J9" s="29"/>
      <c r="K9" s="29"/>
      <c r="L9" s="29"/>
      <c r="M9" s="29"/>
      <c r="N9" s="29"/>
    </row>
    <row r="10" spans="1:14" s="5" customFormat="1" ht="25.2" customHeight="1" x14ac:dyDescent="0.3">
      <c r="A10" s="21">
        <v>7</v>
      </c>
      <c r="B10" s="9" t="s">
        <v>37</v>
      </c>
      <c r="C10" s="9" t="s">
        <v>114</v>
      </c>
      <c r="D10" s="9">
        <v>142</v>
      </c>
      <c r="E10" s="9" t="s">
        <v>11</v>
      </c>
      <c r="F10" s="14"/>
      <c r="G10" s="9"/>
      <c r="H10" s="29"/>
      <c r="I10" s="29"/>
      <c r="J10" s="29"/>
      <c r="K10" s="29"/>
      <c r="L10" s="29"/>
      <c r="M10" s="29"/>
      <c r="N10" s="29"/>
    </row>
    <row r="11" spans="1:14" s="5" customFormat="1" ht="25.2" customHeight="1" x14ac:dyDescent="0.3">
      <c r="A11" s="21">
        <v>8</v>
      </c>
      <c r="B11" s="9" t="s">
        <v>37</v>
      </c>
      <c r="C11" s="9" t="s">
        <v>128</v>
      </c>
      <c r="D11" s="32">
        <v>23.75</v>
      </c>
      <c r="E11" s="9" t="s">
        <v>11</v>
      </c>
      <c r="F11" s="32"/>
      <c r="G11" s="9"/>
      <c r="H11" s="29"/>
      <c r="I11" s="29"/>
      <c r="J11" s="29"/>
      <c r="K11" s="29"/>
      <c r="L11" s="29"/>
      <c r="M11" s="29"/>
      <c r="N11" s="29"/>
    </row>
    <row r="12" spans="1:14" ht="25.5" customHeight="1" x14ac:dyDescent="0.3">
      <c r="A12" s="42" t="s">
        <v>9</v>
      </c>
      <c r="B12" s="42"/>
      <c r="C12" s="42"/>
      <c r="D12" s="42"/>
      <c r="E12" s="42"/>
      <c r="F12" s="42"/>
      <c r="G12" s="42"/>
      <c r="H12" s="39" t="s">
        <v>9</v>
      </c>
      <c r="I12" s="39"/>
      <c r="J12" s="39"/>
      <c r="K12" s="39"/>
      <c r="L12" s="39"/>
      <c r="M12" s="39"/>
      <c r="N12" s="27"/>
    </row>
    <row r="13" spans="1:14" s="5" customFormat="1" ht="20.25" customHeight="1" x14ac:dyDescent="0.3">
      <c r="A13" s="21">
        <v>9</v>
      </c>
      <c r="B13" s="9" t="s">
        <v>10</v>
      </c>
      <c r="C13" s="9" t="s">
        <v>34</v>
      </c>
      <c r="D13" s="9">
        <f>53*12</f>
        <v>636</v>
      </c>
      <c r="E13" s="9" t="s">
        <v>11</v>
      </c>
      <c r="F13" s="14"/>
      <c r="G13" s="9"/>
      <c r="H13" s="29"/>
      <c r="I13" s="29"/>
      <c r="J13" s="29"/>
      <c r="K13" s="29"/>
      <c r="L13" s="29"/>
      <c r="M13" s="29"/>
      <c r="N13" s="29"/>
    </row>
    <row r="14" spans="1:14" s="5" customFormat="1" ht="23.4" customHeight="1" x14ac:dyDescent="0.3">
      <c r="A14" s="21">
        <v>10</v>
      </c>
      <c r="B14" s="9" t="s">
        <v>10</v>
      </c>
      <c r="C14" s="9" t="s">
        <v>105</v>
      </c>
      <c r="D14" s="9">
        <v>220</v>
      </c>
      <c r="E14" s="9" t="s">
        <v>11</v>
      </c>
      <c r="F14" s="14"/>
      <c r="G14" s="9"/>
      <c r="H14" s="29"/>
      <c r="I14" s="29"/>
      <c r="J14" s="29"/>
      <c r="K14" s="29"/>
      <c r="L14" s="29"/>
      <c r="M14" s="29"/>
      <c r="N14" s="29"/>
    </row>
    <row r="15" spans="1:14" s="5" customFormat="1" ht="23.4" customHeight="1" x14ac:dyDescent="0.3">
      <c r="A15" s="21">
        <v>11</v>
      </c>
      <c r="B15" s="9" t="s">
        <v>10</v>
      </c>
      <c r="C15" s="9" t="s">
        <v>115</v>
      </c>
      <c r="D15" s="9">
        <v>100</v>
      </c>
      <c r="E15" s="9" t="s">
        <v>11</v>
      </c>
      <c r="F15" s="14"/>
      <c r="G15" s="9"/>
      <c r="H15" s="29"/>
      <c r="I15" s="29"/>
      <c r="J15" s="29"/>
      <c r="K15" s="29"/>
      <c r="L15" s="29"/>
      <c r="M15" s="29"/>
      <c r="N15" s="29"/>
    </row>
    <row r="16" spans="1:14" s="5" customFormat="1" ht="24" customHeight="1" x14ac:dyDescent="0.3">
      <c r="A16" s="21">
        <v>12</v>
      </c>
      <c r="B16" s="9" t="s">
        <v>35</v>
      </c>
      <c r="C16" s="9" t="s">
        <v>77</v>
      </c>
      <c r="D16" s="9">
        <f>36*11</f>
        <v>396</v>
      </c>
      <c r="E16" s="9" t="s">
        <v>11</v>
      </c>
      <c r="F16" s="14"/>
      <c r="G16" s="9"/>
      <c r="H16" s="29"/>
      <c r="I16" s="29"/>
      <c r="J16" s="29"/>
      <c r="K16" s="29"/>
      <c r="L16" s="29"/>
      <c r="M16" s="29"/>
      <c r="N16" s="29"/>
    </row>
    <row r="17" spans="1:14" ht="25.5" customHeight="1" x14ac:dyDescent="0.3">
      <c r="A17" s="42" t="s">
        <v>14</v>
      </c>
      <c r="B17" s="42"/>
      <c r="C17" s="42"/>
      <c r="D17" s="42"/>
      <c r="E17" s="42"/>
      <c r="F17" s="42"/>
      <c r="G17" s="42"/>
      <c r="H17" s="39" t="s">
        <v>14</v>
      </c>
      <c r="I17" s="39"/>
      <c r="J17" s="39"/>
      <c r="K17" s="39"/>
      <c r="L17" s="39"/>
      <c r="M17" s="39"/>
      <c r="N17" s="27"/>
    </row>
    <row r="18" spans="1:14" s="5" customFormat="1" ht="25.5" customHeight="1" x14ac:dyDescent="0.3">
      <c r="A18" s="21">
        <v>13</v>
      </c>
      <c r="B18" s="9" t="s">
        <v>71</v>
      </c>
      <c r="C18" s="9" t="s">
        <v>73</v>
      </c>
      <c r="D18" s="9">
        <v>280</v>
      </c>
      <c r="E18" s="9" t="s">
        <v>12</v>
      </c>
      <c r="F18" s="14"/>
      <c r="G18" s="9"/>
      <c r="H18" s="29"/>
      <c r="I18" s="29"/>
      <c r="J18" s="29"/>
      <c r="K18" s="29"/>
      <c r="L18" s="29"/>
      <c r="M18" s="29"/>
      <c r="N18" s="29"/>
    </row>
    <row r="19" spans="1:14" s="5" customFormat="1" ht="25.5" customHeight="1" x14ac:dyDescent="0.3">
      <c r="A19" s="21">
        <v>14</v>
      </c>
      <c r="B19" s="9" t="s">
        <v>26</v>
      </c>
      <c r="C19" s="9" t="s">
        <v>18</v>
      </c>
      <c r="D19" s="9">
        <v>280</v>
      </c>
      <c r="E19" s="9" t="s">
        <v>12</v>
      </c>
      <c r="F19" s="14"/>
      <c r="G19" s="9"/>
      <c r="H19" s="29"/>
      <c r="I19" s="29"/>
      <c r="J19" s="29"/>
      <c r="K19" s="29"/>
      <c r="L19" s="29"/>
      <c r="M19" s="29"/>
      <c r="N19" s="29"/>
    </row>
    <row r="20" spans="1:14" s="5" customFormat="1" ht="36.75" customHeight="1" x14ac:dyDescent="0.3">
      <c r="A20" s="21">
        <v>15</v>
      </c>
      <c r="B20" s="9" t="s">
        <v>27</v>
      </c>
      <c r="C20" s="9" t="s">
        <v>19</v>
      </c>
      <c r="D20" s="9">
        <v>280</v>
      </c>
      <c r="E20" s="9" t="s">
        <v>12</v>
      </c>
      <c r="F20" s="14"/>
      <c r="G20" s="9"/>
      <c r="H20" s="29"/>
      <c r="I20" s="29"/>
      <c r="J20" s="29"/>
      <c r="K20" s="29"/>
      <c r="L20" s="29"/>
      <c r="M20" s="29"/>
      <c r="N20" s="29"/>
    </row>
    <row r="21" spans="1:14" s="5" customFormat="1" ht="39" customHeight="1" x14ac:dyDescent="0.3">
      <c r="A21" s="21">
        <v>16</v>
      </c>
      <c r="B21" s="9" t="s">
        <v>84</v>
      </c>
      <c r="C21" s="9" t="s">
        <v>16</v>
      </c>
      <c r="D21" s="9">
        <v>280</v>
      </c>
      <c r="E21" s="9" t="s">
        <v>12</v>
      </c>
      <c r="F21" s="14"/>
      <c r="G21" s="9"/>
      <c r="H21" s="29"/>
      <c r="I21" s="29"/>
      <c r="J21" s="29"/>
      <c r="K21" s="29"/>
      <c r="L21" s="29"/>
      <c r="M21" s="29"/>
      <c r="N21" s="29"/>
    </row>
    <row r="22" spans="1:14" s="5" customFormat="1" ht="45.75" customHeight="1" x14ac:dyDescent="0.3">
      <c r="A22" s="21">
        <v>17</v>
      </c>
      <c r="B22" s="9" t="s">
        <v>84</v>
      </c>
      <c r="C22" s="9" t="s">
        <v>20</v>
      </c>
      <c r="D22" s="9">
        <v>280</v>
      </c>
      <c r="E22" s="9" t="s">
        <v>12</v>
      </c>
      <c r="F22" s="14"/>
      <c r="G22" s="9"/>
      <c r="H22" s="29"/>
      <c r="I22" s="29"/>
      <c r="J22" s="29"/>
      <c r="K22" s="29"/>
      <c r="L22" s="29"/>
      <c r="M22" s="29"/>
      <c r="N22" s="29"/>
    </row>
    <row r="23" spans="1:14" s="5" customFormat="1" ht="25.5" customHeight="1" x14ac:dyDescent="0.3">
      <c r="A23" s="21">
        <v>18</v>
      </c>
      <c r="B23" s="9" t="s">
        <v>74</v>
      </c>
      <c r="C23" s="9" t="s">
        <v>17</v>
      </c>
      <c r="D23" s="9">
        <v>280</v>
      </c>
      <c r="E23" s="9" t="s">
        <v>12</v>
      </c>
      <c r="F23" s="14"/>
      <c r="G23" s="9"/>
      <c r="H23" s="29"/>
      <c r="I23" s="29"/>
      <c r="J23" s="29"/>
      <c r="K23" s="29"/>
      <c r="L23" s="29"/>
      <c r="M23" s="29"/>
      <c r="N23" s="29"/>
    </row>
    <row r="24" spans="1:14" s="5" customFormat="1" ht="25.5" customHeight="1" x14ac:dyDescent="0.3">
      <c r="A24" s="21">
        <v>19</v>
      </c>
      <c r="B24" s="9" t="s">
        <v>31</v>
      </c>
      <c r="C24" s="9" t="s">
        <v>33</v>
      </c>
      <c r="D24" s="9">
        <v>32</v>
      </c>
      <c r="E24" s="9" t="s">
        <v>12</v>
      </c>
      <c r="F24" s="14"/>
      <c r="G24" s="9"/>
      <c r="H24" s="29"/>
      <c r="I24" s="29"/>
      <c r="J24" s="29"/>
      <c r="K24" s="29"/>
      <c r="L24" s="29"/>
      <c r="M24" s="29"/>
      <c r="N24" s="29"/>
    </row>
    <row r="25" spans="1:14" ht="25.5" customHeight="1" x14ac:dyDescent="0.3">
      <c r="A25" s="42" t="s">
        <v>15</v>
      </c>
      <c r="B25" s="42"/>
      <c r="C25" s="42"/>
      <c r="D25" s="42"/>
      <c r="E25" s="42"/>
      <c r="F25" s="42"/>
      <c r="G25" s="42"/>
      <c r="H25" s="39" t="s">
        <v>15</v>
      </c>
      <c r="I25" s="39"/>
      <c r="J25" s="39"/>
      <c r="K25" s="39"/>
      <c r="L25" s="39"/>
      <c r="M25" s="39"/>
      <c r="N25" s="27"/>
    </row>
    <row r="26" spans="1:14" s="5" customFormat="1" ht="39.75" customHeight="1" x14ac:dyDescent="0.3">
      <c r="A26" s="21">
        <v>20</v>
      </c>
      <c r="B26" s="9" t="s">
        <v>70</v>
      </c>
      <c r="C26" s="9" t="s">
        <v>106</v>
      </c>
      <c r="D26" s="9">
        <v>640</v>
      </c>
      <c r="E26" s="9" t="s">
        <v>12</v>
      </c>
      <c r="F26" s="14"/>
      <c r="G26" s="9"/>
      <c r="H26" s="29"/>
      <c r="I26" s="29"/>
      <c r="J26" s="29"/>
      <c r="K26" s="29"/>
      <c r="L26" s="29"/>
      <c r="M26" s="29"/>
      <c r="N26" s="29"/>
    </row>
    <row r="27" spans="1:14" s="5" customFormat="1" ht="25.5" customHeight="1" x14ac:dyDescent="0.3">
      <c r="A27" s="21">
        <v>21</v>
      </c>
      <c r="B27" s="9" t="s">
        <v>28</v>
      </c>
      <c r="C27" s="9" t="s">
        <v>104</v>
      </c>
      <c r="D27" s="9">
        <f>320+20</f>
        <v>340</v>
      </c>
      <c r="E27" s="9" t="s">
        <v>12</v>
      </c>
      <c r="F27" s="14"/>
      <c r="G27" s="9"/>
      <c r="H27" s="29"/>
      <c r="I27" s="29"/>
      <c r="J27" s="29"/>
      <c r="K27" s="29"/>
      <c r="L27" s="29"/>
      <c r="M27" s="29"/>
      <c r="N27" s="29"/>
    </row>
    <row r="28" spans="1:14" s="5" customFormat="1" ht="25.5" customHeight="1" x14ac:dyDescent="0.3">
      <c r="A28" s="21">
        <v>22</v>
      </c>
      <c r="B28" s="9" t="s">
        <v>29</v>
      </c>
      <c r="C28" s="9" t="s">
        <v>102</v>
      </c>
      <c r="D28" s="9">
        <v>60</v>
      </c>
      <c r="E28" s="9" t="s">
        <v>12</v>
      </c>
      <c r="F28" s="14"/>
      <c r="G28" s="9"/>
      <c r="H28" s="29"/>
      <c r="I28" s="29"/>
      <c r="J28" s="29"/>
      <c r="K28" s="29"/>
      <c r="L28" s="29"/>
      <c r="M28" s="29"/>
      <c r="N28" s="29"/>
    </row>
    <row r="29" spans="1:14" s="5" customFormat="1" ht="25.5" customHeight="1" x14ac:dyDescent="0.3">
      <c r="A29" s="21">
        <v>23</v>
      </c>
      <c r="B29" s="9" t="s">
        <v>29</v>
      </c>
      <c r="C29" s="9" t="s">
        <v>103</v>
      </c>
      <c r="D29" s="9">
        <f>+D27-D28</f>
        <v>280</v>
      </c>
      <c r="E29" s="9" t="s">
        <v>12</v>
      </c>
      <c r="F29" s="14"/>
      <c r="G29" s="9"/>
      <c r="H29" s="29"/>
      <c r="I29" s="29"/>
      <c r="J29" s="29"/>
      <c r="K29" s="29"/>
      <c r="L29" s="29"/>
      <c r="M29" s="29"/>
      <c r="N29" s="29"/>
    </row>
    <row r="30" spans="1:14" s="5" customFormat="1" ht="25.5" customHeight="1" x14ac:dyDescent="0.3">
      <c r="A30" s="21">
        <v>24</v>
      </c>
      <c r="B30" s="15" t="s">
        <v>109</v>
      </c>
      <c r="C30" s="9" t="s">
        <v>87</v>
      </c>
      <c r="D30" s="9">
        <f>11.8*2</f>
        <v>23.6</v>
      </c>
      <c r="E30" s="9" t="s">
        <v>13</v>
      </c>
      <c r="F30" s="14"/>
      <c r="G30" s="9"/>
      <c r="H30" s="29"/>
      <c r="I30" s="29"/>
      <c r="J30" s="29"/>
      <c r="K30" s="29"/>
      <c r="L30" s="29"/>
      <c r="M30" s="29"/>
      <c r="N30" s="29"/>
    </row>
    <row r="31" spans="1:14" ht="25.5" customHeight="1" x14ac:dyDescent="0.3">
      <c r="A31" s="42" t="s">
        <v>21</v>
      </c>
      <c r="B31" s="42"/>
      <c r="C31" s="42"/>
      <c r="D31" s="42"/>
      <c r="E31" s="42"/>
      <c r="F31" s="42"/>
      <c r="G31" s="42"/>
      <c r="H31" s="39" t="s">
        <v>21</v>
      </c>
      <c r="I31" s="39"/>
      <c r="J31" s="39"/>
      <c r="K31" s="39"/>
      <c r="L31" s="39"/>
      <c r="M31" s="39"/>
      <c r="N31" s="27"/>
    </row>
    <row r="32" spans="1:14" s="5" customFormat="1" ht="32.25" customHeight="1" x14ac:dyDescent="0.3">
      <c r="A32" s="21">
        <v>25</v>
      </c>
      <c r="B32" s="9" t="s">
        <v>30</v>
      </c>
      <c r="C32" s="9" t="s">
        <v>75</v>
      </c>
      <c r="D32" s="9">
        <v>28</v>
      </c>
      <c r="E32" s="9" t="s">
        <v>13</v>
      </c>
      <c r="F32" s="14"/>
      <c r="G32" s="9"/>
      <c r="H32" s="29"/>
      <c r="I32" s="29"/>
      <c r="J32" s="29"/>
      <c r="K32" s="29"/>
      <c r="L32" s="29"/>
      <c r="M32" s="29"/>
      <c r="N32" s="29"/>
    </row>
    <row r="33" spans="1:14" s="5" customFormat="1" ht="29.4" customHeight="1" x14ac:dyDescent="0.3">
      <c r="A33" s="22">
        <v>26</v>
      </c>
      <c r="B33" s="16" t="s">
        <v>123</v>
      </c>
      <c r="C33" s="9" t="s">
        <v>122</v>
      </c>
      <c r="D33" s="9">
        <f>47-14</f>
        <v>33</v>
      </c>
      <c r="E33" s="9" t="s">
        <v>13</v>
      </c>
      <c r="F33" s="9"/>
      <c r="G33" s="9"/>
      <c r="H33" s="29"/>
      <c r="I33" s="29"/>
      <c r="J33" s="29"/>
      <c r="K33" s="29"/>
      <c r="L33" s="29"/>
      <c r="M33" s="29"/>
      <c r="N33" s="29"/>
    </row>
    <row r="34" spans="1:14" s="5" customFormat="1" ht="25.8" customHeight="1" x14ac:dyDescent="0.3">
      <c r="A34" s="46" t="s">
        <v>101</v>
      </c>
      <c r="B34" s="46"/>
      <c r="C34" s="46"/>
      <c r="D34" s="46"/>
      <c r="E34" s="46"/>
      <c r="F34" s="46"/>
      <c r="G34" s="47"/>
      <c r="H34" s="39" t="s">
        <v>101</v>
      </c>
      <c r="I34" s="39"/>
      <c r="J34" s="39"/>
      <c r="K34" s="39"/>
      <c r="L34" s="39"/>
      <c r="M34" s="39"/>
      <c r="N34" s="27"/>
    </row>
    <row r="35" spans="1:14" s="5" customFormat="1" ht="27" customHeight="1" x14ac:dyDescent="0.3">
      <c r="A35" s="23">
        <v>27</v>
      </c>
      <c r="B35" s="17" t="s">
        <v>110</v>
      </c>
      <c r="C35" s="18" t="s">
        <v>97</v>
      </c>
      <c r="D35" s="18">
        <v>71</v>
      </c>
      <c r="E35" s="18" t="s">
        <v>12</v>
      </c>
      <c r="F35" s="18"/>
      <c r="G35" s="9"/>
      <c r="H35" s="29"/>
      <c r="I35" s="29"/>
      <c r="J35" s="29"/>
      <c r="K35" s="29"/>
      <c r="L35" s="29"/>
      <c r="M35" s="29"/>
      <c r="N35" s="29"/>
    </row>
    <row r="36" spans="1:14" s="5" customFormat="1" ht="27" customHeight="1" x14ac:dyDescent="0.3">
      <c r="A36" s="24">
        <v>28</v>
      </c>
      <c r="B36" s="19" t="s">
        <v>98</v>
      </c>
      <c r="C36" s="18" t="s">
        <v>99</v>
      </c>
      <c r="D36" s="18">
        <v>71</v>
      </c>
      <c r="E36" s="18" t="s">
        <v>12</v>
      </c>
      <c r="F36" s="18"/>
      <c r="G36" s="9"/>
      <c r="H36" s="29"/>
      <c r="I36" s="29"/>
      <c r="J36" s="29"/>
      <c r="K36" s="29"/>
      <c r="L36" s="29"/>
      <c r="M36" s="29"/>
      <c r="N36" s="29"/>
    </row>
    <row r="37" spans="1:14" s="5" customFormat="1" ht="27" customHeight="1" x14ac:dyDescent="0.3">
      <c r="A37" s="23">
        <v>29</v>
      </c>
      <c r="B37" s="19" t="s">
        <v>98</v>
      </c>
      <c r="C37" s="18" t="s">
        <v>100</v>
      </c>
      <c r="D37" s="18">
        <v>71</v>
      </c>
      <c r="E37" s="18" t="s">
        <v>12</v>
      </c>
      <c r="F37" s="18"/>
      <c r="G37" s="9"/>
      <c r="H37" s="29"/>
      <c r="I37" s="29"/>
      <c r="J37" s="29"/>
      <c r="K37" s="29"/>
      <c r="L37" s="29"/>
      <c r="M37" s="29"/>
      <c r="N37" s="29"/>
    </row>
    <row r="38" spans="1:14" ht="25.5" customHeight="1" x14ac:dyDescent="0.3">
      <c r="A38" s="42" t="s">
        <v>22</v>
      </c>
      <c r="B38" s="42"/>
      <c r="C38" s="42"/>
      <c r="D38" s="42"/>
      <c r="E38" s="42"/>
      <c r="F38" s="42"/>
      <c r="G38" s="42"/>
      <c r="H38" s="39" t="s">
        <v>22</v>
      </c>
      <c r="I38" s="39"/>
      <c r="J38" s="39"/>
      <c r="K38" s="39"/>
      <c r="L38" s="39"/>
      <c r="M38" s="39"/>
      <c r="N38" s="27"/>
    </row>
    <row r="39" spans="1:14" ht="25.5" customHeight="1" x14ac:dyDescent="0.3">
      <c r="A39" s="21">
        <v>30</v>
      </c>
      <c r="B39" s="19" t="s">
        <v>121</v>
      </c>
      <c r="C39" s="19" t="s">
        <v>126</v>
      </c>
      <c r="D39" s="19">
        <v>32</v>
      </c>
      <c r="E39" s="19" t="s">
        <v>13</v>
      </c>
      <c r="F39" s="19"/>
      <c r="G39" s="19"/>
      <c r="H39" s="28"/>
      <c r="I39" s="28"/>
      <c r="J39" s="28"/>
      <c r="K39" s="28"/>
      <c r="L39" s="28"/>
      <c r="M39" s="28"/>
      <c r="N39" s="28"/>
    </row>
    <row r="40" spans="1:14" s="5" customFormat="1" ht="22.5" customHeight="1" x14ac:dyDescent="0.3">
      <c r="A40" s="21">
        <v>31</v>
      </c>
      <c r="B40" s="9" t="s">
        <v>57</v>
      </c>
      <c r="C40" s="9" t="s">
        <v>92</v>
      </c>
      <c r="D40" s="9">
        <v>47</v>
      </c>
      <c r="E40" s="9" t="s">
        <v>13</v>
      </c>
      <c r="F40" s="14"/>
      <c r="G40" s="9"/>
      <c r="H40" s="29"/>
      <c r="I40" s="29"/>
      <c r="J40" s="29"/>
      <c r="K40" s="29"/>
      <c r="L40" s="29"/>
      <c r="M40" s="29"/>
      <c r="N40" s="29"/>
    </row>
    <row r="41" spans="1:14" ht="25.5" customHeight="1" x14ac:dyDescent="0.3">
      <c r="A41" s="42" t="s">
        <v>76</v>
      </c>
      <c r="B41" s="42"/>
      <c r="C41" s="42"/>
      <c r="D41" s="42"/>
      <c r="E41" s="42"/>
      <c r="F41" s="42"/>
      <c r="G41" s="42"/>
      <c r="H41" s="39" t="s">
        <v>76</v>
      </c>
      <c r="I41" s="39"/>
      <c r="J41" s="39"/>
      <c r="K41" s="39"/>
      <c r="L41" s="39"/>
      <c r="M41" s="39"/>
      <c r="N41" s="27"/>
    </row>
    <row r="42" spans="1:14" s="5" customFormat="1" ht="20.25" customHeight="1" x14ac:dyDescent="0.3">
      <c r="A42" s="21">
        <v>32</v>
      </c>
      <c r="B42" s="9" t="s">
        <v>111</v>
      </c>
      <c r="C42" s="9" t="s">
        <v>85</v>
      </c>
      <c r="D42" s="9">
        <v>33</v>
      </c>
      <c r="E42" s="9" t="s">
        <v>13</v>
      </c>
      <c r="F42" s="14"/>
      <c r="G42" s="9"/>
      <c r="H42" s="29"/>
      <c r="I42" s="29"/>
      <c r="J42" s="29"/>
      <c r="K42" s="29"/>
      <c r="L42" s="29"/>
      <c r="M42" s="29"/>
      <c r="N42" s="29"/>
    </row>
    <row r="43" spans="1:14" ht="25.5" customHeight="1" x14ac:dyDescent="0.3">
      <c r="A43" s="42" t="s">
        <v>24</v>
      </c>
      <c r="B43" s="42"/>
      <c r="C43" s="42"/>
      <c r="D43" s="42"/>
      <c r="E43" s="42"/>
      <c r="F43" s="42"/>
      <c r="G43" s="42"/>
      <c r="H43" s="39" t="s">
        <v>24</v>
      </c>
      <c r="I43" s="39"/>
      <c r="J43" s="39"/>
      <c r="K43" s="39"/>
      <c r="L43" s="39"/>
      <c r="M43" s="39"/>
      <c r="N43" s="27"/>
    </row>
    <row r="44" spans="1:14" s="5" customFormat="1" ht="19.5" customHeight="1" x14ac:dyDescent="0.3">
      <c r="A44" s="21">
        <v>33</v>
      </c>
      <c r="B44" s="9" t="s">
        <v>112</v>
      </c>
      <c r="C44" s="9" t="s">
        <v>32</v>
      </c>
      <c r="D44" s="9">
        <v>2</v>
      </c>
      <c r="E44" s="9" t="s">
        <v>23</v>
      </c>
      <c r="F44" s="14"/>
      <c r="G44" s="9"/>
      <c r="H44" s="29"/>
      <c r="I44" s="29"/>
      <c r="J44" s="29"/>
      <c r="K44" s="29"/>
      <c r="L44" s="29"/>
      <c r="M44" s="29"/>
      <c r="N44" s="29"/>
    </row>
    <row r="45" spans="1:14" s="5" customFormat="1" ht="19.5" customHeight="1" x14ac:dyDescent="0.3">
      <c r="A45" s="21">
        <v>34</v>
      </c>
      <c r="B45" s="9" t="s">
        <v>112</v>
      </c>
      <c r="C45" s="9" t="s">
        <v>25</v>
      </c>
      <c r="D45" s="9">
        <v>20</v>
      </c>
      <c r="E45" s="9" t="s">
        <v>13</v>
      </c>
      <c r="F45" s="14"/>
      <c r="G45" s="9"/>
      <c r="H45" s="29"/>
      <c r="I45" s="29"/>
      <c r="J45" s="29"/>
      <c r="K45" s="29"/>
      <c r="L45" s="29"/>
      <c r="M45" s="29"/>
      <c r="N45" s="29"/>
    </row>
    <row r="46" spans="1:14" ht="23.25" customHeight="1" x14ac:dyDescent="0.3">
      <c r="A46" s="42" t="s">
        <v>62</v>
      </c>
      <c r="B46" s="42"/>
      <c r="C46" s="42"/>
      <c r="D46" s="42"/>
      <c r="E46" s="42"/>
      <c r="F46" s="42"/>
      <c r="G46" s="42"/>
      <c r="H46" s="39" t="s">
        <v>62</v>
      </c>
      <c r="I46" s="39"/>
      <c r="J46" s="39"/>
      <c r="K46" s="39"/>
      <c r="L46" s="39"/>
      <c r="M46" s="39"/>
      <c r="N46" s="27"/>
    </row>
    <row r="47" spans="1:14" s="5" customFormat="1" ht="26.25" customHeight="1" x14ac:dyDescent="0.3">
      <c r="A47" s="21">
        <v>35</v>
      </c>
      <c r="B47" s="9" t="s">
        <v>72</v>
      </c>
      <c r="C47" s="9" t="s">
        <v>90</v>
      </c>
      <c r="D47" s="9">
        <v>1</v>
      </c>
      <c r="E47" s="9" t="s">
        <v>23</v>
      </c>
      <c r="F47" s="14"/>
      <c r="G47" s="9"/>
      <c r="H47" s="29"/>
      <c r="I47" s="29"/>
      <c r="J47" s="29"/>
      <c r="K47" s="29"/>
      <c r="L47" s="29"/>
      <c r="M47" s="29"/>
      <c r="N47" s="29"/>
    </row>
    <row r="48" spans="1:14" s="5" customFormat="1" ht="26.25" customHeight="1" x14ac:dyDescent="0.3">
      <c r="A48" s="21">
        <v>36</v>
      </c>
      <c r="B48" s="9" t="s">
        <v>72</v>
      </c>
      <c r="C48" s="9" t="s">
        <v>91</v>
      </c>
      <c r="D48" s="9">
        <v>1</v>
      </c>
      <c r="E48" s="9" t="s">
        <v>23</v>
      </c>
      <c r="F48" s="14"/>
      <c r="G48" s="9"/>
      <c r="H48" s="29"/>
      <c r="I48" s="29"/>
      <c r="J48" s="29"/>
      <c r="K48" s="29"/>
      <c r="L48" s="29"/>
      <c r="M48" s="29"/>
      <c r="N48" s="29"/>
    </row>
    <row r="49" spans="1:14" ht="24.75" customHeight="1" x14ac:dyDescent="0.3">
      <c r="A49" s="42" t="s">
        <v>39</v>
      </c>
      <c r="B49" s="42"/>
      <c r="C49" s="42"/>
      <c r="D49" s="42"/>
      <c r="E49" s="42"/>
      <c r="F49" s="42"/>
      <c r="G49" s="42"/>
      <c r="H49" s="39" t="s">
        <v>39</v>
      </c>
      <c r="I49" s="39"/>
      <c r="J49" s="39"/>
      <c r="K49" s="39"/>
      <c r="L49" s="39"/>
      <c r="M49" s="39"/>
      <c r="N49" s="27"/>
    </row>
    <row r="50" spans="1:14" s="5" customFormat="1" ht="26.25" customHeight="1" x14ac:dyDescent="0.3">
      <c r="A50" s="21">
        <v>37</v>
      </c>
      <c r="B50" s="9" t="s">
        <v>40</v>
      </c>
      <c r="C50" s="9" t="s">
        <v>78</v>
      </c>
      <c r="D50" s="9">
        <f>22*5</f>
        <v>110</v>
      </c>
      <c r="E50" s="9" t="s">
        <v>41</v>
      </c>
      <c r="F50" s="14"/>
      <c r="G50" s="9"/>
      <c r="H50" s="29"/>
      <c r="I50" s="29"/>
      <c r="J50" s="29"/>
      <c r="K50" s="29"/>
      <c r="L50" s="29"/>
      <c r="M50" s="29"/>
      <c r="N50" s="29"/>
    </row>
    <row r="51" spans="1:14" ht="21.75" customHeight="1" x14ac:dyDescent="0.3">
      <c r="A51" s="42" t="s">
        <v>42</v>
      </c>
      <c r="B51" s="42"/>
      <c r="C51" s="42"/>
      <c r="D51" s="42"/>
      <c r="E51" s="42"/>
      <c r="F51" s="42"/>
      <c r="G51" s="42"/>
      <c r="H51" s="39" t="s">
        <v>42</v>
      </c>
      <c r="I51" s="39"/>
      <c r="J51" s="39"/>
      <c r="K51" s="39"/>
      <c r="L51" s="39"/>
      <c r="M51" s="39"/>
      <c r="N51" s="27"/>
    </row>
    <row r="52" spans="1:14" s="5" customFormat="1" ht="17.25" customHeight="1" x14ac:dyDescent="0.3">
      <c r="A52" s="21">
        <v>38</v>
      </c>
      <c r="B52" s="9" t="s">
        <v>68</v>
      </c>
      <c r="C52" s="9" t="s">
        <v>44</v>
      </c>
      <c r="D52" s="9">
        <v>18346</v>
      </c>
      <c r="E52" s="9" t="s">
        <v>38</v>
      </c>
      <c r="F52" s="14"/>
      <c r="G52" s="9"/>
      <c r="H52" s="29"/>
      <c r="I52" s="29"/>
      <c r="J52" s="29"/>
      <c r="K52" s="29"/>
      <c r="L52" s="29"/>
      <c r="M52" s="29"/>
      <c r="N52" s="29"/>
    </row>
    <row r="53" spans="1:14" s="5" customFormat="1" ht="17.25" customHeight="1" x14ac:dyDescent="0.3">
      <c r="A53" s="21">
        <v>39</v>
      </c>
      <c r="B53" s="9" t="s">
        <v>48</v>
      </c>
      <c r="C53" s="9" t="s">
        <v>45</v>
      </c>
      <c r="D53" s="9">
        <v>138</v>
      </c>
      <c r="E53" s="9" t="s">
        <v>11</v>
      </c>
      <c r="F53" s="14"/>
      <c r="G53" s="9"/>
      <c r="H53" s="29"/>
      <c r="I53" s="29"/>
      <c r="J53" s="29"/>
      <c r="K53" s="29"/>
      <c r="L53" s="29"/>
      <c r="M53" s="29"/>
      <c r="N53" s="29"/>
    </row>
    <row r="54" spans="1:14" s="5" customFormat="1" ht="17.25" customHeight="1" x14ac:dyDescent="0.3">
      <c r="A54" s="21">
        <v>40</v>
      </c>
      <c r="B54" s="9" t="s">
        <v>50</v>
      </c>
      <c r="C54" s="9" t="s">
        <v>46</v>
      </c>
      <c r="D54" s="9">
        <f>18*0.3</f>
        <v>5.3999999999999995</v>
      </c>
      <c r="E54" s="9" t="s">
        <v>11</v>
      </c>
      <c r="F54" s="14"/>
      <c r="G54" s="9"/>
      <c r="H54" s="29"/>
      <c r="I54" s="29"/>
      <c r="J54" s="29"/>
      <c r="K54" s="29"/>
      <c r="L54" s="29"/>
      <c r="M54" s="29"/>
      <c r="N54" s="29"/>
    </row>
    <row r="55" spans="1:14" s="5" customFormat="1" ht="21" customHeight="1" x14ac:dyDescent="0.3">
      <c r="A55" s="21">
        <v>41</v>
      </c>
      <c r="B55" s="9" t="s">
        <v>66</v>
      </c>
      <c r="C55" s="9" t="s">
        <v>82</v>
      </c>
      <c r="D55" s="9">
        <v>103</v>
      </c>
      <c r="E55" s="9" t="s">
        <v>12</v>
      </c>
      <c r="F55" s="14"/>
      <c r="G55" s="9"/>
      <c r="H55" s="29"/>
      <c r="I55" s="29"/>
      <c r="J55" s="29"/>
      <c r="K55" s="29"/>
      <c r="L55" s="29"/>
      <c r="M55" s="29"/>
      <c r="N55" s="29"/>
    </row>
    <row r="56" spans="1:14" s="5" customFormat="1" ht="21" customHeight="1" x14ac:dyDescent="0.3">
      <c r="A56" s="21">
        <v>42</v>
      </c>
      <c r="B56" s="9" t="s">
        <v>67</v>
      </c>
      <c r="C56" s="9" t="s">
        <v>81</v>
      </c>
      <c r="D56" s="9">
        <f>+D57+42*2</f>
        <v>357.4</v>
      </c>
      <c r="E56" s="9" t="s">
        <v>12</v>
      </c>
      <c r="F56" s="14"/>
      <c r="G56" s="9"/>
      <c r="H56" s="29"/>
      <c r="I56" s="29"/>
      <c r="J56" s="29"/>
      <c r="K56" s="29"/>
      <c r="L56" s="29"/>
      <c r="M56" s="29"/>
      <c r="N56" s="29"/>
    </row>
    <row r="57" spans="1:14" s="5" customFormat="1" ht="25.5" customHeight="1" x14ac:dyDescent="0.3">
      <c r="A57" s="21">
        <v>43</v>
      </c>
      <c r="B57" s="9" t="s">
        <v>61</v>
      </c>
      <c r="C57" s="9" t="s">
        <v>83</v>
      </c>
      <c r="D57" s="9">
        <v>273.39999999999998</v>
      </c>
      <c r="E57" s="9" t="s">
        <v>11</v>
      </c>
      <c r="F57" s="14"/>
      <c r="G57" s="9"/>
      <c r="H57" s="29"/>
      <c r="I57" s="29"/>
      <c r="J57" s="29"/>
      <c r="K57" s="29"/>
      <c r="L57" s="29"/>
      <c r="M57" s="29"/>
      <c r="N57" s="29"/>
    </row>
    <row r="58" spans="1:14" ht="16.8" customHeight="1" x14ac:dyDescent="0.3">
      <c r="A58" s="42" t="s">
        <v>47</v>
      </c>
      <c r="B58" s="42"/>
      <c r="C58" s="42"/>
      <c r="D58" s="42"/>
      <c r="E58" s="42"/>
      <c r="F58" s="42"/>
      <c r="G58" s="42"/>
      <c r="H58" s="39" t="s">
        <v>47</v>
      </c>
      <c r="I58" s="39"/>
      <c r="J58" s="39"/>
      <c r="K58" s="39"/>
      <c r="L58" s="39"/>
      <c r="M58" s="39"/>
      <c r="N58" s="27"/>
    </row>
    <row r="59" spans="1:14" s="5" customFormat="1" ht="17.25" customHeight="1" x14ac:dyDescent="0.3">
      <c r="A59" s="21">
        <v>44</v>
      </c>
      <c r="B59" s="9" t="s">
        <v>68</v>
      </c>
      <c r="C59" s="9" t="s">
        <v>44</v>
      </c>
      <c r="D59" s="9">
        <v>2170.6</v>
      </c>
      <c r="E59" s="9" t="s">
        <v>38</v>
      </c>
      <c r="F59" s="14"/>
      <c r="G59" s="9"/>
      <c r="H59" s="29"/>
      <c r="I59" s="29"/>
      <c r="J59" s="29"/>
      <c r="K59" s="29"/>
      <c r="L59" s="29"/>
      <c r="M59" s="29"/>
      <c r="N59" s="29"/>
    </row>
    <row r="60" spans="1:14" s="5" customFormat="1" ht="17.25" customHeight="1" x14ac:dyDescent="0.3">
      <c r="A60" s="21">
        <v>45</v>
      </c>
      <c r="B60" s="9" t="s">
        <v>48</v>
      </c>
      <c r="C60" s="9" t="s">
        <v>49</v>
      </c>
      <c r="D60" s="9">
        <v>18</v>
      </c>
      <c r="E60" s="9" t="s">
        <v>11</v>
      </c>
      <c r="F60" s="14"/>
      <c r="G60" s="9"/>
      <c r="H60" s="29"/>
      <c r="I60" s="29"/>
      <c r="J60" s="29"/>
      <c r="K60" s="29"/>
      <c r="L60" s="29"/>
      <c r="M60" s="29"/>
      <c r="N60" s="29"/>
    </row>
    <row r="61" spans="1:14" s="5" customFormat="1" ht="17.25" customHeight="1" x14ac:dyDescent="0.3">
      <c r="A61" s="21">
        <v>46</v>
      </c>
      <c r="B61" s="9" t="s">
        <v>50</v>
      </c>
      <c r="C61" s="9" t="s">
        <v>51</v>
      </c>
      <c r="D61" s="9">
        <f>+D60/3</f>
        <v>6</v>
      </c>
      <c r="E61" s="9" t="s">
        <v>11</v>
      </c>
      <c r="F61" s="14"/>
      <c r="G61" s="9"/>
      <c r="H61" s="29"/>
      <c r="I61" s="29"/>
      <c r="J61" s="29"/>
      <c r="K61" s="29"/>
      <c r="L61" s="29"/>
      <c r="M61" s="29"/>
      <c r="N61" s="29"/>
    </row>
    <row r="62" spans="1:14" s="5" customFormat="1" ht="21.6" customHeight="1" x14ac:dyDescent="0.3">
      <c r="A62" s="21">
        <v>47</v>
      </c>
      <c r="B62" s="9" t="s">
        <v>66</v>
      </c>
      <c r="C62" s="9" t="s">
        <v>80</v>
      </c>
      <c r="D62" s="9">
        <v>60</v>
      </c>
      <c r="E62" s="9" t="s">
        <v>12</v>
      </c>
      <c r="F62" s="14"/>
      <c r="G62" s="9"/>
      <c r="H62" s="29"/>
      <c r="I62" s="29"/>
      <c r="J62" s="29"/>
      <c r="K62" s="29"/>
      <c r="L62" s="29"/>
      <c r="M62" s="29"/>
      <c r="N62" s="29"/>
    </row>
    <row r="63" spans="1:14" ht="22.2" customHeight="1" x14ac:dyDescent="0.3">
      <c r="A63" s="42" t="s">
        <v>52</v>
      </c>
      <c r="B63" s="42"/>
      <c r="C63" s="42"/>
      <c r="D63" s="42"/>
      <c r="E63" s="42"/>
      <c r="F63" s="42"/>
      <c r="G63" s="42"/>
      <c r="H63" s="39" t="s">
        <v>52</v>
      </c>
      <c r="I63" s="39"/>
      <c r="J63" s="39"/>
      <c r="K63" s="39"/>
      <c r="L63" s="39"/>
      <c r="M63" s="39"/>
      <c r="N63" s="27"/>
    </row>
    <row r="64" spans="1:14" s="5" customFormat="1" ht="17.25" customHeight="1" x14ac:dyDescent="0.3">
      <c r="A64" s="21">
        <v>48</v>
      </c>
      <c r="B64" s="9" t="s">
        <v>43</v>
      </c>
      <c r="C64" s="9" t="s">
        <v>44</v>
      </c>
      <c r="D64" s="9">
        <v>2171.1999999999998</v>
      </c>
      <c r="E64" s="9" t="s">
        <v>38</v>
      </c>
      <c r="F64" s="14"/>
      <c r="G64" s="9"/>
      <c r="H64" s="29"/>
      <c r="I64" s="29"/>
      <c r="J64" s="29"/>
      <c r="K64" s="29"/>
      <c r="L64" s="29"/>
      <c r="M64" s="29"/>
      <c r="N64" s="29"/>
    </row>
    <row r="65" spans="1:14" s="5" customFormat="1" ht="17.25" customHeight="1" x14ac:dyDescent="0.3">
      <c r="A65" s="21">
        <v>49</v>
      </c>
      <c r="B65" s="9" t="s">
        <v>48</v>
      </c>
      <c r="C65" s="9" t="s">
        <v>45</v>
      </c>
      <c r="D65" s="9">
        <v>14</v>
      </c>
      <c r="E65" s="9" t="s">
        <v>11</v>
      </c>
      <c r="F65" s="14"/>
      <c r="G65" s="9"/>
      <c r="H65" s="29"/>
      <c r="I65" s="29"/>
      <c r="J65" s="29"/>
      <c r="K65" s="29"/>
      <c r="L65" s="29"/>
      <c r="M65" s="29"/>
      <c r="N65" s="29"/>
    </row>
    <row r="66" spans="1:14" s="5" customFormat="1" ht="17.25" customHeight="1" x14ac:dyDescent="0.3">
      <c r="A66" s="21">
        <v>50</v>
      </c>
      <c r="B66" s="9" t="s">
        <v>50</v>
      </c>
      <c r="C66" s="9" t="s">
        <v>53</v>
      </c>
      <c r="D66" s="9">
        <v>9.1300000000000008</v>
      </c>
      <c r="E66" s="9" t="s">
        <v>11</v>
      </c>
      <c r="F66" s="14"/>
      <c r="G66" s="9"/>
      <c r="H66" s="29"/>
      <c r="I66" s="29"/>
      <c r="J66" s="29"/>
      <c r="K66" s="29"/>
      <c r="L66" s="29"/>
      <c r="M66" s="29"/>
      <c r="N66" s="29"/>
    </row>
    <row r="67" spans="1:14" s="5" customFormat="1" ht="17.25" customHeight="1" x14ac:dyDescent="0.3">
      <c r="A67" s="21">
        <v>51</v>
      </c>
      <c r="B67" s="9" t="s">
        <v>54</v>
      </c>
      <c r="C67" s="9" t="s">
        <v>55</v>
      </c>
      <c r="D67" s="9">
        <v>45</v>
      </c>
      <c r="E67" s="9" t="s">
        <v>56</v>
      </c>
      <c r="F67" s="14"/>
      <c r="G67" s="9"/>
      <c r="H67" s="29"/>
      <c r="I67" s="29"/>
      <c r="J67" s="29"/>
      <c r="K67" s="29"/>
      <c r="L67" s="29"/>
      <c r="M67" s="29"/>
      <c r="N67" s="29"/>
    </row>
    <row r="68" spans="1:14" s="5" customFormat="1" ht="26.25" customHeight="1" x14ac:dyDescent="0.3">
      <c r="A68" s="21">
        <v>52</v>
      </c>
      <c r="B68" s="9" t="s">
        <v>58</v>
      </c>
      <c r="C68" s="9" t="s">
        <v>89</v>
      </c>
      <c r="D68" s="9">
        <v>57.82</v>
      </c>
      <c r="E68" s="9" t="s">
        <v>12</v>
      </c>
      <c r="F68" s="14"/>
      <c r="G68" s="9"/>
      <c r="H68" s="29"/>
      <c r="I68" s="29"/>
      <c r="J68" s="29"/>
      <c r="K68" s="29"/>
      <c r="L68" s="29"/>
      <c r="M68" s="29"/>
      <c r="N68" s="29"/>
    </row>
    <row r="69" spans="1:14" ht="20.399999999999999" customHeight="1" x14ac:dyDescent="0.3">
      <c r="A69" s="42" t="s">
        <v>59</v>
      </c>
      <c r="B69" s="42"/>
      <c r="C69" s="42"/>
      <c r="D69" s="42"/>
      <c r="E69" s="42"/>
      <c r="F69" s="42"/>
      <c r="G69" s="42"/>
      <c r="H69" s="39" t="s">
        <v>59</v>
      </c>
      <c r="I69" s="39"/>
      <c r="J69" s="39"/>
      <c r="K69" s="39"/>
      <c r="L69" s="39"/>
      <c r="M69" s="39"/>
      <c r="N69" s="27"/>
    </row>
    <row r="70" spans="1:14" s="5" customFormat="1" ht="21" customHeight="1" x14ac:dyDescent="0.3">
      <c r="A70" s="21">
        <v>53</v>
      </c>
      <c r="B70" s="9" t="s">
        <v>69</v>
      </c>
      <c r="C70" s="9" t="s">
        <v>88</v>
      </c>
      <c r="D70" s="9">
        <v>32</v>
      </c>
      <c r="E70" s="9" t="s">
        <v>13</v>
      </c>
      <c r="F70" s="14"/>
      <c r="G70" s="9"/>
      <c r="H70" s="29"/>
      <c r="I70" s="29"/>
      <c r="J70" s="29"/>
      <c r="K70" s="37" t="s">
        <v>63</v>
      </c>
      <c r="L70" s="37"/>
      <c r="M70" s="37"/>
      <c r="N70" s="30"/>
    </row>
    <row r="71" spans="1:14" s="5" customFormat="1" ht="21" customHeight="1" x14ac:dyDescent="0.3">
      <c r="A71" s="21">
        <v>54</v>
      </c>
      <c r="B71" s="9" t="s">
        <v>113</v>
      </c>
      <c r="C71" s="9" t="s">
        <v>86</v>
      </c>
      <c r="D71" s="9">
        <f>148+30</f>
        <v>178</v>
      </c>
      <c r="E71" s="9" t="s">
        <v>12</v>
      </c>
      <c r="F71" s="14"/>
      <c r="G71" s="9"/>
      <c r="H71" s="29"/>
      <c r="I71" s="29"/>
      <c r="J71" s="29"/>
      <c r="K71" s="38" t="s">
        <v>64</v>
      </c>
      <c r="L71" s="38"/>
      <c r="M71" s="38"/>
      <c r="N71" s="31"/>
    </row>
    <row r="72" spans="1:14" s="5" customFormat="1" ht="24.6" customHeight="1" x14ac:dyDescent="0.3">
      <c r="A72" s="21">
        <v>55</v>
      </c>
      <c r="B72" s="9" t="s">
        <v>117</v>
      </c>
      <c r="C72" s="9" t="s">
        <v>118</v>
      </c>
      <c r="D72" s="9">
        <v>1</v>
      </c>
      <c r="E72" s="9" t="s">
        <v>93</v>
      </c>
      <c r="F72" s="14"/>
      <c r="G72" s="9"/>
      <c r="H72" s="29"/>
      <c r="I72" s="29"/>
      <c r="J72" s="29"/>
      <c r="K72" s="38" t="s">
        <v>65</v>
      </c>
      <c r="L72" s="38"/>
      <c r="M72" s="38"/>
      <c r="N72" s="31"/>
    </row>
    <row r="73" spans="1:14" s="5" customFormat="1" ht="24.6" customHeight="1" x14ac:dyDescent="0.3">
      <c r="A73" s="21">
        <v>56</v>
      </c>
      <c r="B73" s="9" t="s">
        <v>116</v>
      </c>
      <c r="C73" s="20" t="s">
        <v>130</v>
      </c>
      <c r="D73" s="9">
        <v>90</v>
      </c>
      <c r="E73" s="9" t="s">
        <v>11</v>
      </c>
      <c r="F73" s="14"/>
      <c r="G73" s="9"/>
    </row>
    <row r="74" spans="1:14" s="5" customFormat="1" ht="24.6" customHeight="1" x14ac:dyDescent="0.3">
      <c r="A74" s="21">
        <v>57</v>
      </c>
      <c r="B74" s="9" t="s">
        <v>129</v>
      </c>
      <c r="C74" s="20" t="s">
        <v>127</v>
      </c>
      <c r="D74" s="33">
        <v>23.75</v>
      </c>
      <c r="E74" s="9" t="s">
        <v>11</v>
      </c>
      <c r="F74" s="14"/>
      <c r="G74" s="9"/>
    </row>
    <row r="75" spans="1:14" ht="15.75" customHeight="1" x14ac:dyDescent="0.3">
      <c r="A75" s="25"/>
      <c r="B75" s="10"/>
      <c r="C75" s="11"/>
      <c r="D75" s="48" t="s">
        <v>63</v>
      </c>
      <c r="E75" s="48"/>
      <c r="F75" s="48"/>
      <c r="G75" s="12"/>
    </row>
    <row r="76" spans="1:14" ht="15" customHeight="1" x14ac:dyDescent="0.3">
      <c r="A76" s="25"/>
      <c r="B76" s="10"/>
      <c r="C76" s="11"/>
      <c r="D76" s="49" t="s">
        <v>64</v>
      </c>
      <c r="E76" s="49"/>
      <c r="F76" s="49"/>
      <c r="G76" s="13"/>
    </row>
    <row r="77" spans="1:14" ht="15" customHeight="1" x14ac:dyDescent="0.3">
      <c r="A77" s="25"/>
      <c r="B77" s="10"/>
      <c r="C77" s="11" t="s">
        <v>125</v>
      </c>
      <c r="D77" s="49" t="s">
        <v>65</v>
      </c>
      <c r="E77" s="49"/>
      <c r="F77" s="49"/>
      <c r="G77" s="13"/>
    </row>
  </sheetData>
  <mergeCells count="39">
    <mergeCell ref="A69:G69"/>
    <mergeCell ref="D75:F75"/>
    <mergeCell ref="D76:F76"/>
    <mergeCell ref="D77:F77"/>
    <mergeCell ref="A49:G49"/>
    <mergeCell ref="A51:G51"/>
    <mergeCell ref="A58:G58"/>
    <mergeCell ref="A63:G63"/>
    <mergeCell ref="H34:M34"/>
    <mergeCell ref="H2:M2"/>
    <mergeCell ref="H6:M6"/>
    <mergeCell ref="H12:M12"/>
    <mergeCell ref="A46:G46"/>
    <mergeCell ref="A31:G31"/>
    <mergeCell ref="A38:G38"/>
    <mergeCell ref="A41:G41"/>
    <mergeCell ref="A43:G43"/>
    <mergeCell ref="A2:G2"/>
    <mergeCell ref="A12:G12"/>
    <mergeCell ref="A6:G6"/>
    <mergeCell ref="A17:G17"/>
    <mergeCell ref="A25:G25"/>
    <mergeCell ref="A34:G34"/>
    <mergeCell ref="H1:M1"/>
    <mergeCell ref="K70:M70"/>
    <mergeCell ref="K71:M71"/>
    <mergeCell ref="K72:M72"/>
    <mergeCell ref="H51:M51"/>
    <mergeCell ref="H58:M58"/>
    <mergeCell ref="H63:M63"/>
    <mergeCell ref="H69:M69"/>
    <mergeCell ref="H38:M38"/>
    <mergeCell ref="H41:M41"/>
    <mergeCell ref="H43:M43"/>
    <mergeCell ref="H46:M46"/>
    <mergeCell ref="H49:M49"/>
    <mergeCell ref="H17:M17"/>
    <mergeCell ref="H25:M25"/>
    <mergeCell ref="H31:M3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Ewusia</cp:lastModifiedBy>
  <cp:lastPrinted>2022-12-22T19:54:04Z</cp:lastPrinted>
  <dcterms:created xsi:type="dcterms:W3CDTF">2020-09-25T11:05:22Z</dcterms:created>
  <dcterms:modified xsi:type="dcterms:W3CDTF">2023-01-15T18:02:45Z</dcterms:modified>
</cp:coreProperties>
</file>